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StockOnHand" sheetId="1" r:id="rId1"/>
    <sheet name="DİĞER" sheetId="3" r:id="rId2"/>
  </sheets>
  <calcPr calcId="162913"/>
</workbook>
</file>

<file path=xl/calcChain.xml><?xml version="1.0" encoding="utf-8"?>
<calcChain xmlns="http://schemas.openxmlformats.org/spreadsheetml/2006/main">
  <c r="F108" i="1" l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5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21" i="3" l="1"/>
  <c r="F26" i="1" l="1"/>
  <c r="F19" i="1"/>
  <c r="F18" i="1"/>
  <c r="F17" i="1"/>
  <c r="F16" i="1"/>
  <c r="F15" i="1"/>
  <c r="F14" i="1"/>
  <c r="F13" i="1"/>
  <c r="F12" i="1"/>
  <c r="F11" i="1"/>
  <c r="F10" i="1"/>
  <c r="F4" i="1" l="1"/>
  <c r="F5" i="1"/>
  <c r="F6" i="1"/>
  <c r="F7" i="1"/>
  <c r="F29" i="1"/>
  <c r="F30" i="1"/>
  <c r="F31" i="1"/>
  <c r="F32" i="1"/>
  <c r="F49" i="1"/>
  <c r="F50" i="1"/>
  <c r="F51" i="1"/>
  <c r="F52" i="1"/>
  <c r="F53" i="1"/>
  <c r="F54" i="1"/>
  <c r="F55" i="1"/>
  <c r="F57" i="1"/>
  <c r="F58" i="1"/>
  <c r="F59" i="1"/>
  <c r="F61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6" i="1"/>
  <c r="F107" i="1"/>
  <c r="F3" i="1"/>
  <c r="F20" i="1" l="1"/>
  <c r="C60" i="1"/>
  <c r="F60" i="1" s="1"/>
  <c r="C56" i="1"/>
  <c r="F56" i="1" s="1"/>
</calcChain>
</file>

<file path=xl/sharedStrings.xml><?xml version="1.0" encoding="utf-8"?>
<sst xmlns="http://schemas.openxmlformats.org/spreadsheetml/2006/main" count="647" uniqueCount="231">
  <si>
    <t>Stok Adı</t>
  </si>
  <si>
    <t>Alt Grup</t>
  </si>
  <si>
    <t>Birim</t>
  </si>
  <si>
    <t>Son Alım Fiy.</t>
  </si>
  <si>
    <t>Tutar</t>
  </si>
  <si>
    <t>OZE BİTKİ IHLAMUR 250 GR</t>
  </si>
  <si>
    <t>BİTKİ ÇAYI KASA KAHVE</t>
  </si>
  <si>
    <t>KG</t>
  </si>
  <si>
    <t>OZE BİTKİ KUŞBURNU 250GR</t>
  </si>
  <si>
    <t>OZE BİTKİ NANE LİMON 250 GR</t>
  </si>
  <si>
    <t>OZE BİTKİ YEŞİL ÇAY 250 GR</t>
  </si>
  <si>
    <t>OZE KIŞ ÇAYI</t>
  </si>
  <si>
    <t>BERRY MATCHA 250 GR</t>
  </si>
  <si>
    <t>DİĞER KASA KAHVE</t>
  </si>
  <si>
    <t>BLUE MATCHA 250 GR</t>
  </si>
  <si>
    <t>ÇAY</t>
  </si>
  <si>
    <t>FİLTRE KAĞIDI</t>
  </si>
  <si>
    <t>AD</t>
  </si>
  <si>
    <t>HOJICHA POWDER</t>
  </si>
  <si>
    <t>KAFE SERVİS PULLY MİLK 1 L</t>
  </si>
  <si>
    <t>LT</t>
  </si>
  <si>
    <t>KÜP ŞEKER</t>
  </si>
  <si>
    <t>MATCHA 250 GR</t>
  </si>
  <si>
    <t>MATCHA TIN</t>
  </si>
  <si>
    <t>NESTLE SWEETENED CONDENSED MİLK 370GRX24AD</t>
  </si>
  <si>
    <t>NUSTİL GLUTENSİZ TUZLU KRAKER 35 GR X 8 AD</t>
  </si>
  <si>
    <t>PİNK BERRY MATCHA 250 GR</t>
  </si>
  <si>
    <t>PİNK MATCHA 250 GR</t>
  </si>
  <si>
    <t>PİNK MATCHA TIN</t>
  </si>
  <si>
    <t>PİNK VANİLLA MATCHA</t>
  </si>
  <si>
    <t>PULLY CAFF 900 GR</t>
  </si>
  <si>
    <t>SALEP</t>
  </si>
  <si>
    <t>SICAK ÇİKOLATA</t>
  </si>
  <si>
    <t>VANILLA MATCHA 250 GR</t>
  </si>
  <si>
    <t>BART ÇEKİRDEK COLOMBIA 1KG</t>
  </si>
  <si>
    <t>KAHVE KASA KAHVE</t>
  </si>
  <si>
    <t>BART ÇEKİRDEK ESPRESSO BLEND 1 KG</t>
  </si>
  <si>
    <t>BART ÇEKİRDEK FİLTRE KAHVE ÖZEL HARMAN</t>
  </si>
  <si>
    <t>BART ÇEKİRDEK HONDURAS LA CAHUX 1 KG</t>
  </si>
  <si>
    <t>BART ÇEKİRDEK KENİA MBUNI AA TOP AROMA 1 KG</t>
  </si>
  <si>
    <t>BART ÇEKİRDEK PERU ALPACA MCM G1 1 KG</t>
  </si>
  <si>
    <t>BREMA ESPRESSO SELECTION ARABICA 1 KG</t>
  </si>
  <si>
    <t>ÇEKİ.GRANDE ESP. MILLENIUM</t>
  </si>
  <si>
    <t>ÇEKİRDEK FİLTRE KAHVE DÖKME</t>
  </si>
  <si>
    <t>ÇEKİRDEK GRANDE ESP. KAFE SERVİS</t>
  </si>
  <si>
    <t>ÇEKİRDEK K. İNONİA GRAN CREMA</t>
  </si>
  <si>
    <t>DAMLA SAKIZLI TÜRK KAHVESİ</t>
  </si>
  <si>
    <t>DİBEK KAHVESİ</t>
  </si>
  <si>
    <t>REFRESH ESPRESSO ÇEKİRDEK 1 KG</t>
  </si>
  <si>
    <t xml:space="preserve">TÜRK KAHVESİ ÇEKİRDEK 2,5 KG DÖKME </t>
  </si>
  <si>
    <t>SOĞUK İÇECEK KASA KAHVE</t>
  </si>
  <si>
    <t>ELMALI SODA</t>
  </si>
  <si>
    <t>FINDIK SÜTÜ</t>
  </si>
  <si>
    <t>HİNDİSTAN CEVİZİ SÜTÜ</t>
  </si>
  <si>
    <t>HİNDİSTAN CEVİZLİ İÇECEK 500ML</t>
  </si>
  <si>
    <t>KARPUZ ÇİLEK SODA</t>
  </si>
  <si>
    <t>KOMBUCHA ANANAS HİBİSCUS YEŞİL ÇAY 330 ML</t>
  </si>
  <si>
    <t>KOMBUCHA ELMA TARÇIN YEŞİL ÇAY 330 ML</t>
  </si>
  <si>
    <t>KOMBUCHA LAVANTA YEŞİL ÇAY 330 ML</t>
  </si>
  <si>
    <t>KOMBUCHA LİME NANELİ YEŞİL ÇAY 330ML</t>
  </si>
  <si>
    <t>KOMBUCHA ŞEFTALİ GÜL YEŞİL ÇAY 330 ML</t>
  </si>
  <si>
    <t>KOMBUCHA YASEMİN YEŞİL ÇAY 330 ML</t>
  </si>
  <si>
    <t>KOMBUCHA YEŞİL ÇAY 330 ML</t>
  </si>
  <si>
    <t>KOMBUCHA ZENCEFİLLİ YEŞİL ÇAY 330 ML</t>
  </si>
  <si>
    <t>LİMONATA SOSOMET 2 KG</t>
  </si>
  <si>
    <t>LİMONLU SODA</t>
  </si>
  <si>
    <t>MADEN SUYU 20 CL</t>
  </si>
  <si>
    <t>NARLI SODA</t>
  </si>
  <si>
    <t>OATLY BARİSTA 1LTX6AD</t>
  </si>
  <si>
    <t>PORTAKAL SUYU 2 LT</t>
  </si>
  <si>
    <t>PRE.KAY.SUYU 40 CL</t>
  </si>
  <si>
    <t>PRE.MADEN SUYU 25 CL</t>
  </si>
  <si>
    <t>SÜT BARİSTA YARIM YAĞLI</t>
  </si>
  <si>
    <t>SÜT DENGE LAKTOZSUZ</t>
  </si>
  <si>
    <t>YULAF SÜTÜ</t>
  </si>
  <si>
    <t>BAHARATLI BALKABAĞI AROMALI ŞURUP</t>
  </si>
  <si>
    <t>ŞURUP KASA KAHVE</t>
  </si>
  <si>
    <t>BAL KABAĞI ŞURUBU</t>
  </si>
  <si>
    <t>BEYAZ ÇİKOLATA AROMALI ŞURUP</t>
  </si>
  <si>
    <t>CALIENTE VANILYA ŞURUP</t>
  </si>
  <si>
    <t>ÇİKOLATA AROMALI ŞURUP</t>
  </si>
  <si>
    <t>ÇİLEK AROMALI ŞURUP</t>
  </si>
  <si>
    <t>DVG ÇİLEK MEYVELİ KARIŞIM PÜRE 1 LT</t>
  </si>
  <si>
    <t>100CL</t>
  </si>
  <si>
    <t>DVG KARAMEL AROMALI ŞURUP 750ML</t>
  </si>
  <si>
    <t>SISE 75 CL</t>
  </si>
  <si>
    <t>DVG MANGO MEYVELİ KARIŞIM PÜRE 1 LT</t>
  </si>
  <si>
    <t>DVG MENTA CUBANO NANE LİMON 750 ML</t>
  </si>
  <si>
    <t>DVG ŞURUP BEYAZ ÇİKOLATA 750 ML</t>
  </si>
  <si>
    <t>DVG ŞURUP ÇİKOLATA 750 ML</t>
  </si>
  <si>
    <t>DVG TUZLU KARAMEL AROMALI SOS 2LT</t>
  </si>
  <si>
    <t>DVG VANİLYA AROMALI ŞURUP 750ML</t>
  </si>
  <si>
    <t>FINDIK ŞURUP</t>
  </si>
  <si>
    <t>FO ŞEFTALİ AROMALI FROZEN 1KG*6</t>
  </si>
  <si>
    <t>HİNDİSTAN CEVİZLİ AROMALI ŞURUP</t>
  </si>
  <si>
    <t>KARAMEL AROMALI ŞURUP</t>
  </si>
  <si>
    <t>KAVRULMUŞ BADEM AROMALI ŞURUP</t>
  </si>
  <si>
    <t>KURABİYE ŞURUBU</t>
  </si>
  <si>
    <t>MONIN FREE VANILYA 700 ML</t>
  </si>
  <si>
    <t>SISE 70 CL</t>
  </si>
  <si>
    <t>MONIN LE FRUIT LIME 1 LT</t>
  </si>
  <si>
    <t>MONIN LE FRUIT MANGO 1 LT</t>
  </si>
  <si>
    <t>MONIN LE FRUIT PEACH 1 LT</t>
  </si>
  <si>
    <t>MONIN LE FRUIT RASBERRY 1LT</t>
  </si>
  <si>
    <t>MONIN LE FRUIT RED BERRIES 1L</t>
  </si>
  <si>
    <t>MONIN LE FRUIT STRAWBERRY</t>
  </si>
  <si>
    <t>MONIN LE FRUIT YUZU</t>
  </si>
  <si>
    <t>MONIN LU FRUIT PASSION FRUIT 1 LT</t>
  </si>
  <si>
    <t>MONIN SAUCE CARAMEL 1,89L</t>
  </si>
  <si>
    <t>MONIN SAUCE WHITE CHOCOLATE 1,89L</t>
  </si>
  <si>
    <t>MONIN ŞURUP BEYAZ ÇİKOLATA 700ML</t>
  </si>
  <si>
    <t>MONIN ŞURUP ÇİKOLATA 700 ML</t>
  </si>
  <si>
    <t>MONIN ŞURUP FINDIK 700ML</t>
  </si>
  <si>
    <t>MONIN ŞURUP GREEN TEA</t>
  </si>
  <si>
    <t>MONIN ŞURUP KARAMEL 700 ML</t>
  </si>
  <si>
    <t>MONIN ŞURUP LAVENDER 700 ML</t>
  </si>
  <si>
    <t>MONIN ŞURUP LİME RANTCHO 750 ML</t>
  </si>
  <si>
    <t>MONIN ŞURUP SALATALIK (CUCUMBER)</t>
  </si>
  <si>
    <t>MONIN ŞURUP SALTED CARAMEL 700ML</t>
  </si>
  <si>
    <t>VANİLYA AROMALI ŞURUP</t>
  </si>
  <si>
    <t>VİVE SOY BADEMLİ İÇECEK 1 LT</t>
  </si>
  <si>
    <t>ALTIN KUVERTÜR</t>
  </si>
  <si>
    <t>YİYECEK KASA KAHVE</t>
  </si>
  <si>
    <t>AVOKADO PÜRE</t>
  </si>
  <si>
    <t>BUĞDAY NİŞASTA</t>
  </si>
  <si>
    <t>CALLEBOUT SÜTLÜ KUVERTÜR</t>
  </si>
  <si>
    <t xml:space="preserve">CEVİZ </t>
  </si>
  <si>
    <t>CHEDDAR PEYNİRİ DİLİMLİ</t>
  </si>
  <si>
    <t>CHEESCAKE SAN SEBASTIAN</t>
  </si>
  <si>
    <t>CIABATTA 105 GR 45/36</t>
  </si>
  <si>
    <t>İZMİR TULUM</t>
  </si>
  <si>
    <t>JAMBON BÜFE DİLİMLİ 500 GR</t>
  </si>
  <si>
    <t>KABAK ÇEKİRDEK İÇİ</t>
  </si>
  <si>
    <t>KADAYIF</t>
  </si>
  <si>
    <t>KAKAOLU PETİBÖR BİSKÜVİ</t>
  </si>
  <si>
    <t>KAŞAR PEYNİRİ DİLİMLİ</t>
  </si>
  <si>
    <t>LOTUS BISCOFF CRUMBLE 7,5KG</t>
  </si>
  <si>
    <t>LOTUS BISCOFF SPREAD 1600GRX4</t>
  </si>
  <si>
    <t>MAYONEZ KOVA</t>
  </si>
  <si>
    <t>MİHALİÇ PEYNİRİ</t>
  </si>
  <si>
    <t>NUSTİL GLUTENSİZ KİNOA CİPSİ 35 GR X 12 AD</t>
  </si>
  <si>
    <t>PINAR BEYAZ 350 GR</t>
  </si>
  <si>
    <t>RAWSOME %12 PROTEİN 40 GR*16 ADET</t>
  </si>
  <si>
    <t>RAWSOME COCONUT 40GR*16 ADET</t>
  </si>
  <si>
    <t>RAWSOME ORANGE HAZELNUT 40 GR*16 ADET</t>
  </si>
  <si>
    <t>RAWSOME PEANUT AND CACAO 25GR*20 AD</t>
  </si>
  <si>
    <t>RAWSOME PISTAVHIOS AND CRANBERRY 40GR*16 AD</t>
  </si>
  <si>
    <t>RAWSOME RAW CACAO 40GR*16 AD</t>
  </si>
  <si>
    <t>REFRESH BÜTÜN ÇİLEK 20GR*6</t>
  </si>
  <si>
    <t>REFRESH BÜTÜN YABAN MERSİNİ 20GR*6</t>
  </si>
  <si>
    <t>REFRESH DİLİM İNCİR 30GR*6</t>
  </si>
  <si>
    <t>REFRESH DİLİM MUZ 30GR*6</t>
  </si>
  <si>
    <t>REFRESH EJDER MEYVESİ 20GR*6</t>
  </si>
  <si>
    <t>TON BALIK</t>
  </si>
  <si>
    <t>UN</t>
  </si>
  <si>
    <t>YER FISTIĞI</t>
  </si>
  <si>
    <t>ZEYTİNYAĞ</t>
  </si>
  <si>
    <t>SAYIM</t>
  </si>
  <si>
    <t>KIRMIZI ET</t>
  </si>
  <si>
    <t>UNLU</t>
  </si>
  <si>
    <t>KURU</t>
  </si>
  <si>
    <t>DİĞER MALZ</t>
  </si>
  <si>
    <t>PİŞİRME</t>
  </si>
  <si>
    <t>SÜT ÜRÜN.</t>
  </si>
  <si>
    <t>EKMEK VE HAZIR ÜRÜN SAYIM                                                                                                      30.09.2025</t>
  </si>
  <si>
    <t>Şube</t>
  </si>
  <si>
    <t>Ürün Adı</t>
  </si>
  <si>
    <t>Birim Tipi</t>
  </si>
  <si>
    <t>MALİYET</t>
  </si>
  <si>
    <t>TUTAR</t>
  </si>
  <si>
    <t>Kasa Kahve</t>
  </si>
  <si>
    <t>YENİLEBİLİR BARDAK</t>
  </si>
  <si>
    <t>Adet</t>
  </si>
  <si>
    <t>DONDURMA</t>
  </si>
  <si>
    <t>TÜRK KAHVESİ 250 GR</t>
  </si>
  <si>
    <t>KAHVE</t>
  </si>
  <si>
    <t>HİNDİ FÜME</t>
  </si>
  <si>
    <t>ZEYTİN EZMELİ BAGEL</t>
  </si>
  <si>
    <t>DANA JAMBON</t>
  </si>
  <si>
    <t>HİNDİ FÜME BAGEL</t>
  </si>
  <si>
    <t>EKŞİMAYA CEVİZLİ KARIŞIK TOST</t>
  </si>
  <si>
    <t>4 PEYNİRLİ</t>
  </si>
  <si>
    <t xml:space="preserve">SAN SEBASTIAN </t>
  </si>
  <si>
    <t>BARDAK TİRAMİSU</t>
  </si>
  <si>
    <t>BROWNİE</t>
  </si>
  <si>
    <t>ÇİKOLATALI ISLAK KEK</t>
  </si>
  <si>
    <t>MOZAİK PASTA</t>
  </si>
  <si>
    <t>KURABİYE</t>
  </si>
  <si>
    <t>KADAYIFLI MUHALLEBİ</t>
  </si>
  <si>
    <t>KASA KAHVE ENVANTER SAYIM EYLÜL 2025</t>
  </si>
  <si>
    <t>ÜRÜN İSMİ</t>
  </si>
  <si>
    <t>SAYIM MİKTAR</t>
  </si>
  <si>
    <t>ALIM ADET</t>
  </si>
  <si>
    <t>BİRİM FİYAT</t>
  </si>
  <si>
    <t>TOPLAM</t>
  </si>
  <si>
    <t>SİYAH LÜX ÇATAL ELİTE 100LÜ 1KL=2000AD</t>
  </si>
  <si>
    <t>SİYAH LÜX KAŞIK ELİTE 100LÜ 1KL=2000AD</t>
  </si>
  <si>
    <t>SİYAH LÜX BIÇAK ELİTE 100LÜ 1KL=2000AD</t>
  </si>
  <si>
    <t>ÜÇGEN PASTA ALTI GOLD TAKIM</t>
  </si>
  <si>
    <t>HUHTAMAKİ 2Lİ TAŞIMA VİYOLÜ</t>
  </si>
  <si>
    <t>8 OZ DW BASKILI KARTON BARDAK</t>
  </si>
  <si>
    <t>BASKISIZ STİCK ŞEKER</t>
  </si>
  <si>
    <t>BASKISIZ ESMER STİCK ŞEKER</t>
  </si>
  <si>
    <t>BASKILI 7 OZ DW KARTON BARDAK</t>
  </si>
  <si>
    <t>BASKILI 4 OZ KARTON BARDAK</t>
  </si>
  <si>
    <t>PİPET 100LÜ SİYAH</t>
  </si>
  <si>
    <t>50 PAKET</t>
  </si>
  <si>
    <t>BASKILI PİPET TURUNCU</t>
  </si>
  <si>
    <t>BARDAK KAPAĞI TIKACI</t>
  </si>
  <si>
    <t xml:space="preserve">KAĞIT BARDAK 12 OZ </t>
  </si>
  <si>
    <t>8 OZ KAĞIT BARDAK KAPAĞI</t>
  </si>
  <si>
    <t>BASKILI 4 CM YUVARLAK OPP ETİKET</t>
  </si>
  <si>
    <t>BASKILI 12*2 CM KUŞE ETİKET</t>
  </si>
  <si>
    <t>KAĞIT BARDAK TUTUCU SLEVE</t>
  </si>
  <si>
    <t>110*110 KARE KASE ŞEFFAF KOLİ=1000AD</t>
  </si>
  <si>
    <t>KARE KALIN 330 CC PET ŞİŞE KAPAKSIZ 1 KOLİ 242 AD</t>
  </si>
  <si>
    <t>ÖZEL BASKILI 14 OZ KARTON BARDAK</t>
  </si>
  <si>
    <t>EMZİKLİ BEYAZ 90 ÇAP SICAK KAPAK (12oz-14oz)</t>
  </si>
  <si>
    <t>SİYAH KAPAK KARE 330 CC PET ŞİŞE UYUMLU</t>
  </si>
  <si>
    <t>807 BAS. 1. KALİTE ŞAMUA KESE KAĞIDI</t>
  </si>
  <si>
    <t>200 KG</t>
  </si>
  <si>
    <t>BASKILI ŞAMUA AMBALAJ KAĞIDI</t>
  </si>
  <si>
    <t>173 KG</t>
  </si>
  <si>
    <t>MAY-282 250 CC MODERNA KAPAKLI KUTU 1KL=240 AD</t>
  </si>
  <si>
    <t>MAY-287 300 CC BENETTA KAPAKLI KUTU 1KL=216 AD</t>
  </si>
  <si>
    <t>BASKILI KFRAT ALÜMİNYUM KİLİTLİ DOYPACK 16*24*8</t>
  </si>
  <si>
    <t>BASKILI KRAFT ALÜMİNYUM KİLİTLİ DOYPACK 18*29*9</t>
  </si>
  <si>
    <t>KRAFT ONLY 25*25 GARSON KATLAMA PEÇETE 12PK*100AD</t>
  </si>
  <si>
    <t>ÖZALP BASKILI PET BARDAK 16 OZ 500CC</t>
  </si>
  <si>
    <t>ÖZALP 95 ÇAP BOMBE KAPAK 100LÜ 1KOLİ 1.000 ADET</t>
  </si>
  <si>
    <t>ÖZALP 95 KLİPSLİ KAPAK PAKET 100LÜ 1 KOLİ 1.000 ADET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</si>
</sst>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6" x14ac:knownFonts="1">
    <font>
      <sz val="11"/>
      <name val="Calibri"/>
    </font>
    <font>
      <b/>
      <sz val="11"/>
      <name val="Calibri"/>
    </font>
    <font>
      <b/>
      <sz val="12"/>
      <color rgb="FFFF0000"/>
      <name val="Calibri"/>
      <family val="2"/>
      <charset val="162"/>
    </font>
    <font>
      <b/>
      <sz val="11"/>
      <color rgb="FFFF0000"/>
      <name val="Calibri"/>
      <family val="2"/>
      <charset val="162"/>
    </font>
    <font>
      <sz val="11"/>
      <name val="Calibri"/>
      <family val="2"/>
      <charset val="162"/>
    </font>
    <font>
      <b/>
      <sz val="11"/>
      <name val="Calibri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164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/>
    <xf numFmtId="0" fontId="0" fillId="0" borderId="2" xfId="0" applyFill="1" applyBorder="1"/>
    <xf numFmtId="164" fontId="0" fillId="0" borderId="3" xfId="0" applyNumberFormat="1" applyFill="1" applyBorder="1" applyAlignment="1">
      <alignment horizontal="center"/>
    </xf>
    <xf numFmtId="164" fontId="3" fillId="0" borderId="0" xfId="0" applyNumberFormat="1" applyFont="1"/>
    <xf numFmtId="0" fontId="4" fillId="0" borderId="1" xfId="0" applyFont="1" applyBorder="1" applyAlignment="1">
      <alignment horizontal="center"/>
    </xf>
    <xf numFmtId="1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5" fillId="4" borderId="0" xfId="0" applyNumberFormat="1" applyFont="1" applyFill="1" applyBorder="1" applyAlignment="1">
      <alignment horizontal="center"/>
    </xf>
    <xf numFmtId="164" fontId="5" fillId="4" borderId="6" xfId="0" applyNumberFormat="1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/>
    </xf>
    <xf numFmtId="164" fontId="0" fillId="4" borderId="0" xfId="0" applyNumberFormat="1" applyFill="1" applyAlignment="1">
      <alignment horizontal="center"/>
    </xf>
    <xf numFmtId="164" fontId="5" fillId="4" borderId="0" xfId="0" applyNumberFormat="1" applyFont="1" applyFill="1" applyAlignment="1">
      <alignment horizontal="center"/>
    </xf>
  </cellXfs>
  <cellStyles count="1">
    <cellStyle name="Normal" xfId="0" builtinId="0"/>
  </cellStyles>
  <dxfs count="14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&quot;₺&quot;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&quot;₺&quot;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H123" headerRowCount="0" headerRowDxfId="13" totalsRowDxfId="12">
  <tableColumns count="8">
    <tableColumn id="2" name="OZE BİTKİ IHLAMUR 250 GR" totalsRowFunction="average" dataDxfId="11"/>
    <tableColumn id="3" name="BİTKİ ÇAYI KASA KAHVE" totalsRowFunction="average" dataDxfId="10"/>
    <tableColumn id="7" name="Column7" totalsRowFunction="average" dataDxfId="9"/>
    <tableColumn id="8" name="Column8" totalsRowFunction="average" dataDxfId="8"/>
    <tableColumn id="15" name="Column15" totalsRowFunction="average" dataDxfId="7"/>
    <tableColumn id="16" name="942.400000" totalsRowFunction="average" dataDxfId="6">
      <calculatedColumnFormula>Table1[[#This Row],[Column15]]*Table1[[#This Row],[Column7]]</calculatedColumnFormula>
    </tableColumn>
    <tableColumn id="1" name="Sütun1" headerRowDxfId="5" dataDxfId="4" totalsRowDxfId="3"/>
    <tableColumn id="4" name="Sütun2" headerRowDxfId="2" dataDxfId="1" totalsRowDxfId="0"/>
  </tableColumns>
  <tableStyleInfo name="TableStyleNone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8"/>
  <sheetViews>
    <sheetView tabSelected="1" topLeftCell="A183" zoomScaleNormal="100" workbookViewId="0">
      <selection activeCell="C209" sqref="C209"/>
    </sheetView>
  </sheetViews>
  <sheetFormatPr defaultRowHeight="14.4" x14ac:dyDescent="0.3"/>
  <cols>
    <col min="1" max="1" width="46.109375" bestFit="1" customWidth="1"/>
    <col min="2" max="2" width="23.77734375" style="1" bestFit="1" customWidth="1"/>
    <col min="3" max="3" width="16.44140625" style="1" customWidth="1"/>
    <col min="4" max="4" width="9.21875" style="1" bestFit="1" customWidth="1"/>
    <col min="5" max="5" width="12" style="9" bestFit="1" customWidth="1"/>
    <col min="6" max="6" width="14.88671875" style="9" customWidth="1"/>
    <col min="7" max="7" width="9.77734375" bestFit="1" customWidth="1"/>
  </cols>
  <sheetData>
    <row r="1" spans="1:8" x14ac:dyDescent="0.3">
      <c r="A1" s="26">
        <v>45930</v>
      </c>
      <c r="B1" s="27"/>
      <c r="C1" s="27"/>
      <c r="D1" s="27"/>
      <c r="E1" s="27"/>
      <c r="F1" s="27"/>
    </row>
    <row r="2" spans="1:8" x14ac:dyDescent="0.3">
      <c r="A2" s="2" t="s">
        <v>0</v>
      </c>
      <c r="B2" s="3" t="s">
        <v>1</v>
      </c>
      <c r="C2" s="3" t="s">
        <v>157</v>
      </c>
      <c r="D2" s="3" t="s">
        <v>2</v>
      </c>
      <c r="E2" s="7" t="s">
        <v>3</v>
      </c>
      <c r="F2" s="7" t="s">
        <v>4</v>
      </c>
    </row>
    <row r="3" spans="1:8" s="21" customFormat="1" x14ac:dyDescent="0.3">
      <c r="A3" s="17" t="s">
        <v>5</v>
      </c>
      <c r="B3" s="18" t="s">
        <v>6</v>
      </c>
      <c r="C3" s="18">
        <v>0.3</v>
      </c>
      <c r="D3" s="18" t="s">
        <v>7</v>
      </c>
      <c r="E3" s="19">
        <v>2480</v>
      </c>
      <c r="F3" s="19">
        <f>Table1[[#This Row],[Column15]]*Table1[[#This Row],[Column7]]</f>
        <v>744</v>
      </c>
      <c r="G3" s="20"/>
      <c r="H3" s="20" t="s">
        <v>15</v>
      </c>
    </row>
    <row r="4" spans="1:8" s="21" customFormat="1" x14ac:dyDescent="0.3">
      <c r="A4" s="17" t="s">
        <v>8</v>
      </c>
      <c r="B4" s="18" t="s">
        <v>6</v>
      </c>
      <c r="C4" s="18">
        <v>0.78</v>
      </c>
      <c r="D4" s="18" t="s">
        <v>7</v>
      </c>
      <c r="E4" s="19">
        <v>740</v>
      </c>
      <c r="F4" s="19">
        <f>Table1[[#This Row],[Column15]]*Table1[[#This Row],[Column7]]</f>
        <v>577.20000000000005</v>
      </c>
      <c r="G4" s="18"/>
      <c r="H4" s="20" t="s">
        <v>15</v>
      </c>
    </row>
    <row r="5" spans="1:8" s="21" customFormat="1" x14ac:dyDescent="0.3">
      <c r="A5" s="17" t="s">
        <v>9</v>
      </c>
      <c r="B5" s="18" t="s">
        <v>6</v>
      </c>
      <c r="C5" s="18">
        <v>0.2</v>
      </c>
      <c r="D5" s="18" t="s">
        <v>7</v>
      </c>
      <c r="E5" s="19">
        <v>726</v>
      </c>
      <c r="F5" s="19">
        <f>Table1[[#This Row],[Column15]]*Table1[[#This Row],[Column7]]</f>
        <v>145.20000000000002</v>
      </c>
      <c r="G5" s="18"/>
      <c r="H5" s="20" t="s">
        <v>15</v>
      </c>
    </row>
    <row r="6" spans="1:8" s="21" customFormat="1" x14ac:dyDescent="0.3">
      <c r="A6" s="17" t="s">
        <v>10</v>
      </c>
      <c r="B6" s="18" t="s">
        <v>6</v>
      </c>
      <c r="C6" s="18">
        <v>0.7</v>
      </c>
      <c r="D6" s="18" t="s">
        <v>7</v>
      </c>
      <c r="E6" s="19">
        <v>610</v>
      </c>
      <c r="F6" s="19">
        <f>Table1[[#This Row],[Column15]]*Table1[[#This Row],[Column7]]</f>
        <v>427</v>
      </c>
      <c r="G6" s="18"/>
      <c r="H6" s="20" t="s">
        <v>15</v>
      </c>
    </row>
    <row r="7" spans="1:8" s="21" customFormat="1" x14ac:dyDescent="0.3">
      <c r="A7" s="17" t="s">
        <v>11</v>
      </c>
      <c r="B7" s="18" t="s">
        <v>6</v>
      </c>
      <c r="C7" s="18">
        <v>0.57999999999999996</v>
      </c>
      <c r="D7" s="18" t="s">
        <v>7</v>
      </c>
      <c r="E7" s="19">
        <v>630</v>
      </c>
      <c r="F7" s="19">
        <f>Table1[[#This Row],[Column15]]*Table1[[#This Row],[Column7]]</f>
        <v>365.4</v>
      </c>
      <c r="G7" s="18"/>
      <c r="H7" s="20" t="s">
        <v>15</v>
      </c>
    </row>
    <row r="8" spans="1:8" s="21" customFormat="1" x14ac:dyDescent="0.3">
      <c r="A8" s="22" t="s">
        <v>14</v>
      </c>
      <c r="B8" s="18" t="s">
        <v>13</v>
      </c>
      <c r="C8" s="18">
        <v>0.27400000000000002</v>
      </c>
      <c r="D8" s="18" t="s">
        <v>7</v>
      </c>
      <c r="E8" s="19">
        <v>6339.84</v>
      </c>
      <c r="F8" s="23">
        <v>1737.1161600000003</v>
      </c>
      <c r="G8" s="18"/>
      <c r="H8" s="18" t="s">
        <v>15</v>
      </c>
    </row>
    <row r="9" spans="1:8" s="21" customFormat="1" x14ac:dyDescent="0.3">
      <c r="A9" s="22" t="s">
        <v>15</v>
      </c>
      <c r="B9" s="18" t="s">
        <v>13</v>
      </c>
      <c r="C9" s="18">
        <v>5.67</v>
      </c>
      <c r="D9" s="18" t="s">
        <v>7</v>
      </c>
      <c r="E9" s="19">
        <v>330</v>
      </c>
      <c r="F9" s="23">
        <v>1871.1</v>
      </c>
      <c r="G9" s="18"/>
      <c r="H9" s="18" t="s">
        <v>15</v>
      </c>
    </row>
    <row r="10" spans="1:8" s="21" customFormat="1" x14ac:dyDescent="0.3">
      <c r="A10" s="17" t="s">
        <v>22</v>
      </c>
      <c r="B10" s="18" t="s">
        <v>13</v>
      </c>
      <c r="C10" s="18">
        <v>0.34300000000000003</v>
      </c>
      <c r="D10" s="18" t="s">
        <v>7</v>
      </c>
      <c r="E10" s="19">
        <v>7132.32</v>
      </c>
      <c r="F10" s="19">
        <f>Table1[[#This Row],[Column15]]*Table1[[#This Row],[Column7]]</f>
        <v>2446.3857600000001</v>
      </c>
      <c r="G10" s="18"/>
      <c r="H10" s="18" t="s">
        <v>15</v>
      </c>
    </row>
    <row r="11" spans="1:8" s="21" customFormat="1" x14ac:dyDescent="0.3">
      <c r="A11" s="17" t="s">
        <v>23</v>
      </c>
      <c r="B11" s="18" t="s">
        <v>13</v>
      </c>
      <c r="C11" s="18">
        <v>0</v>
      </c>
      <c r="D11" s="18" t="s">
        <v>7</v>
      </c>
      <c r="E11" s="19">
        <v>816</v>
      </c>
      <c r="F11" s="19">
        <f>Table1[[#This Row],[Column15]]*Table1[[#This Row],[Column7]]</f>
        <v>0</v>
      </c>
      <c r="G11" s="18"/>
      <c r="H11" s="18" t="s">
        <v>15</v>
      </c>
    </row>
    <row r="12" spans="1:8" s="21" customFormat="1" x14ac:dyDescent="0.3">
      <c r="A12" s="17" t="s">
        <v>27</v>
      </c>
      <c r="B12" s="18" t="s">
        <v>13</v>
      </c>
      <c r="C12" s="18">
        <v>0.185</v>
      </c>
      <c r="D12" s="18" t="s">
        <v>7</v>
      </c>
      <c r="E12" s="19">
        <v>7924.8</v>
      </c>
      <c r="F12" s="19">
        <f>Table1[[#This Row],[Column15]]*Table1[[#This Row],[Column7]]</f>
        <v>1466.088</v>
      </c>
      <c r="G12" s="18"/>
      <c r="H12" s="18" t="s">
        <v>15</v>
      </c>
    </row>
    <row r="13" spans="1:8" s="21" customFormat="1" x14ac:dyDescent="0.3">
      <c r="A13" s="17" t="s">
        <v>29</v>
      </c>
      <c r="B13" s="18" t="s">
        <v>13</v>
      </c>
      <c r="C13" s="18">
        <v>0.16700000000000001</v>
      </c>
      <c r="D13" s="18" t="s">
        <v>7</v>
      </c>
      <c r="E13" s="19">
        <v>6756.48</v>
      </c>
      <c r="F13" s="19">
        <f>Table1[[#This Row],[Column15]]*Table1[[#This Row],[Column7]]</f>
        <v>1128.3321599999999</v>
      </c>
      <c r="G13" s="18"/>
      <c r="H13" s="18" t="s">
        <v>15</v>
      </c>
    </row>
    <row r="14" spans="1:8" s="21" customFormat="1" x14ac:dyDescent="0.3">
      <c r="A14" s="17" t="s">
        <v>56</v>
      </c>
      <c r="B14" s="18" t="s">
        <v>50</v>
      </c>
      <c r="C14" s="18">
        <v>14</v>
      </c>
      <c r="D14" s="18" t="s">
        <v>17</v>
      </c>
      <c r="E14" s="19">
        <v>63.5</v>
      </c>
      <c r="F14" s="19">
        <f>Table1[[#This Row],[Column15]]*Table1[[#This Row],[Column7]]</f>
        <v>889</v>
      </c>
      <c r="G14" s="18"/>
      <c r="H14" s="18" t="s">
        <v>15</v>
      </c>
    </row>
    <row r="15" spans="1:8" s="21" customFormat="1" x14ac:dyDescent="0.3">
      <c r="A15" s="17" t="s">
        <v>58</v>
      </c>
      <c r="B15" s="18" t="s">
        <v>50</v>
      </c>
      <c r="C15" s="18">
        <v>17</v>
      </c>
      <c r="D15" s="18" t="s">
        <v>17</v>
      </c>
      <c r="E15" s="19">
        <v>63.5</v>
      </c>
      <c r="F15" s="19">
        <f>Table1[[#This Row],[Column15]]*Table1[[#This Row],[Column7]]</f>
        <v>1079.5</v>
      </c>
      <c r="G15" s="18"/>
      <c r="H15" s="18" t="s">
        <v>15</v>
      </c>
    </row>
    <row r="16" spans="1:8" s="21" customFormat="1" x14ac:dyDescent="0.3">
      <c r="A16" s="17" t="s">
        <v>59</v>
      </c>
      <c r="B16" s="18" t="s">
        <v>50</v>
      </c>
      <c r="C16" s="18">
        <v>23</v>
      </c>
      <c r="D16" s="18" t="s">
        <v>17</v>
      </c>
      <c r="E16" s="19">
        <v>63.5</v>
      </c>
      <c r="F16" s="19">
        <f>Table1[[#This Row],[Column15]]*Table1[[#This Row],[Column7]]</f>
        <v>1460.5</v>
      </c>
      <c r="G16" s="18"/>
      <c r="H16" s="18" t="s">
        <v>15</v>
      </c>
    </row>
    <row r="17" spans="1:8" s="21" customFormat="1" x14ac:dyDescent="0.3">
      <c r="A17" s="17" t="s">
        <v>60</v>
      </c>
      <c r="B17" s="18" t="s">
        <v>50</v>
      </c>
      <c r="C17" s="18">
        <v>7</v>
      </c>
      <c r="D17" s="18" t="s">
        <v>17</v>
      </c>
      <c r="E17" s="19">
        <v>63.5</v>
      </c>
      <c r="F17" s="19">
        <f>Table1[[#This Row],[Column15]]*Table1[[#This Row],[Column7]]</f>
        <v>444.5</v>
      </c>
      <c r="G17" s="18"/>
      <c r="H17" s="18" t="s">
        <v>15</v>
      </c>
    </row>
    <row r="18" spans="1:8" s="21" customFormat="1" x14ac:dyDescent="0.3">
      <c r="A18" s="17" t="s">
        <v>62</v>
      </c>
      <c r="B18" s="18" t="s">
        <v>50</v>
      </c>
      <c r="C18" s="18">
        <v>9</v>
      </c>
      <c r="D18" s="18" t="s">
        <v>17</v>
      </c>
      <c r="E18" s="19">
        <v>63.5</v>
      </c>
      <c r="F18" s="19">
        <f>Table1[[#This Row],[Column15]]*Table1[[#This Row],[Column7]]</f>
        <v>571.5</v>
      </c>
      <c r="G18" s="18"/>
      <c r="H18" s="18" t="s">
        <v>15</v>
      </c>
    </row>
    <row r="19" spans="1:8" s="21" customFormat="1" x14ac:dyDescent="0.3">
      <c r="A19" s="17" t="s">
        <v>63</v>
      </c>
      <c r="B19" s="18" t="s">
        <v>50</v>
      </c>
      <c r="C19" s="18">
        <v>10</v>
      </c>
      <c r="D19" s="18" t="s">
        <v>17</v>
      </c>
      <c r="E19" s="19">
        <v>63.5</v>
      </c>
      <c r="F19" s="19">
        <f>Table1[[#This Row],[Column15]]*Table1[[#This Row],[Column7]]</f>
        <v>635</v>
      </c>
      <c r="G19" s="18"/>
      <c r="H19" s="18" t="s">
        <v>15</v>
      </c>
    </row>
    <row r="20" spans="1:8" ht="15.6" x14ac:dyDescent="0.3">
      <c r="A20" s="6"/>
      <c r="B20" s="5"/>
      <c r="C20" s="5"/>
      <c r="D20" s="5"/>
      <c r="E20" s="8"/>
      <c r="F20" s="33">
        <f>SUM(F3:F19)</f>
        <v>15987.82208</v>
      </c>
      <c r="G20" s="5"/>
      <c r="H20" s="5"/>
    </row>
    <row r="21" spans="1:8" s="21" customFormat="1" x14ac:dyDescent="0.3">
      <c r="A21" s="17" t="s">
        <v>72</v>
      </c>
      <c r="B21" s="18" t="s">
        <v>50</v>
      </c>
      <c r="C21" s="18">
        <v>48</v>
      </c>
      <c r="D21" s="18" t="s">
        <v>20</v>
      </c>
      <c r="E21" s="19">
        <v>36.707999999999998</v>
      </c>
      <c r="F21" s="19">
        <v>1761.9839999999999</v>
      </c>
      <c r="G21" s="18"/>
      <c r="H21" s="18"/>
    </row>
    <row r="22" spans="1:8" s="21" customFormat="1" x14ac:dyDescent="0.3">
      <c r="A22" s="17" t="s">
        <v>73</v>
      </c>
      <c r="B22" s="18" t="s">
        <v>50</v>
      </c>
      <c r="C22" s="18">
        <v>60</v>
      </c>
      <c r="D22" s="18" t="s">
        <v>20</v>
      </c>
      <c r="E22" s="19">
        <v>36.470500000000001</v>
      </c>
      <c r="F22" s="19">
        <v>2188.23</v>
      </c>
      <c r="G22" s="18"/>
      <c r="H22" s="18"/>
    </row>
    <row r="23" spans="1:8" s="21" customFormat="1" x14ac:dyDescent="0.3">
      <c r="A23" s="17" t="s">
        <v>74</v>
      </c>
      <c r="B23" s="18" t="s">
        <v>50</v>
      </c>
      <c r="C23" s="18">
        <v>0</v>
      </c>
      <c r="D23" s="18" t="s">
        <v>20</v>
      </c>
      <c r="E23" s="19">
        <v>65.616</v>
      </c>
      <c r="F23" s="19">
        <v>0</v>
      </c>
      <c r="G23" s="18"/>
      <c r="H23" s="18"/>
    </row>
    <row r="24" spans="1:8" s="21" customFormat="1" x14ac:dyDescent="0.3">
      <c r="A24" s="17" t="s">
        <v>52</v>
      </c>
      <c r="B24" s="18" t="s">
        <v>50</v>
      </c>
      <c r="C24" s="18">
        <v>0</v>
      </c>
      <c r="D24" s="18" t="s">
        <v>20</v>
      </c>
      <c r="E24" s="19">
        <v>61.3</v>
      </c>
      <c r="F24" s="19">
        <v>0</v>
      </c>
      <c r="G24" s="18"/>
      <c r="H24" s="18"/>
    </row>
    <row r="25" spans="1:8" s="21" customFormat="1" x14ac:dyDescent="0.3">
      <c r="A25" s="17" t="s">
        <v>53</v>
      </c>
      <c r="B25" s="18" t="s">
        <v>50</v>
      </c>
      <c r="C25" s="18">
        <v>0</v>
      </c>
      <c r="D25" s="18" t="s">
        <v>20</v>
      </c>
      <c r="E25" s="19">
        <v>98.424000000000007</v>
      </c>
      <c r="F25" s="19">
        <v>0</v>
      </c>
      <c r="G25" s="18"/>
      <c r="H25" s="18"/>
    </row>
    <row r="26" spans="1:8" s="21" customFormat="1" x14ac:dyDescent="0.3">
      <c r="A26" s="17" t="s">
        <v>24</v>
      </c>
      <c r="B26" s="18" t="s">
        <v>13</v>
      </c>
      <c r="C26" s="18">
        <v>2.5</v>
      </c>
      <c r="D26" s="18" t="s">
        <v>7</v>
      </c>
      <c r="E26" s="19">
        <v>677.85</v>
      </c>
      <c r="F26" s="19">
        <f>Table1[[#This Row],[Column15]]*Table1[[#This Row],[Column7]]</f>
        <v>1694.625</v>
      </c>
      <c r="G26" s="18"/>
      <c r="H26" s="18"/>
    </row>
    <row r="27" spans="1:8" s="21" customFormat="1" x14ac:dyDescent="0.3">
      <c r="A27" s="22" t="s">
        <v>170</v>
      </c>
      <c r="B27" s="18" t="s">
        <v>173</v>
      </c>
      <c r="C27" s="18" t="s">
        <v>172</v>
      </c>
      <c r="D27" s="18">
        <v>0.41</v>
      </c>
      <c r="E27" s="19">
        <v>160</v>
      </c>
      <c r="F27" s="23">
        <v>65.599999999999994</v>
      </c>
      <c r="G27" s="18"/>
      <c r="H27" s="18"/>
    </row>
    <row r="28" spans="1:8" s="21" customFormat="1" ht="15.6" x14ac:dyDescent="0.3">
      <c r="A28" s="22"/>
      <c r="B28" s="18"/>
      <c r="C28" s="18"/>
      <c r="D28" s="18"/>
      <c r="E28" s="19"/>
      <c r="F28" s="33">
        <v>5710.44</v>
      </c>
      <c r="G28" s="18"/>
      <c r="H28" s="18" t="s">
        <v>163</v>
      </c>
    </row>
    <row r="29" spans="1:8" hidden="1" x14ac:dyDescent="0.3">
      <c r="A29" s="4" t="s">
        <v>25</v>
      </c>
      <c r="B29" s="5" t="s">
        <v>13</v>
      </c>
      <c r="C29" s="5">
        <v>0</v>
      </c>
      <c r="D29" s="5" t="s">
        <v>17</v>
      </c>
      <c r="E29" s="8">
        <v>51.910887000000002</v>
      </c>
      <c r="F29" s="8">
        <f>Table1[[#This Row],[Column15]]*Table1[[#This Row],[Column7]]</f>
        <v>0</v>
      </c>
      <c r="G29" s="5"/>
      <c r="H29" s="5"/>
    </row>
    <row r="30" spans="1:8" hidden="1" x14ac:dyDescent="0.3">
      <c r="A30" s="4" t="s">
        <v>26</v>
      </c>
      <c r="B30" s="5" t="s">
        <v>13</v>
      </c>
      <c r="C30" s="5">
        <v>0</v>
      </c>
      <c r="D30" s="5" t="s">
        <v>7</v>
      </c>
      <c r="E30" s="8">
        <v>8445.6</v>
      </c>
      <c r="F30" s="8">
        <f>Table1[[#This Row],[Column15]]*Table1[[#This Row],[Column7]]</f>
        <v>0</v>
      </c>
      <c r="G30" s="5"/>
      <c r="H30" s="5"/>
    </row>
    <row r="31" spans="1:8" hidden="1" x14ac:dyDescent="0.3">
      <c r="A31" s="4" t="s">
        <v>28</v>
      </c>
      <c r="B31" s="5" t="s">
        <v>13</v>
      </c>
      <c r="C31" s="5">
        <v>0</v>
      </c>
      <c r="D31" s="5" t="s">
        <v>7</v>
      </c>
      <c r="E31" s="8">
        <v>816</v>
      </c>
      <c r="F31" s="8">
        <f>Table1[[#This Row],[Column15]]*Table1[[#This Row],[Column7]]</f>
        <v>0</v>
      </c>
      <c r="G31" s="5"/>
      <c r="H31" s="5"/>
    </row>
    <row r="32" spans="1:8" hidden="1" x14ac:dyDescent="0.3">
      <c r="A32" s="4" t="s">
        <v>34</v>
      </c>
      <c r="B32" s="5" t="s">
        <v>35</v>
      </c>
      <c r="C32" s="5">
        <v>0</v>
      </c>
      <c r="D32" s="5" t="s">
        <v>7</v>
      </c>
      <c r="E32" s="8">
        <v>0</v>
      </c>
      <c r="F32" s="8">
        <f>Table1[[#This Row],[Column15]]*Table1[[#This Row],[Column7]]</f>
        <v>0</v>
      </c>
      <c r="G32" s="5"/>
      <c r="H32" s="5"/>
    </row>
    <row r="33" spans="1:8" x14ac:dyDescent="0.3">
      <c r="A33" s="4" t="s">
        <v>36</v>
      </c>
      <c r="B33" s="5" t="s">
        <v>35</v>
      </c>
      <c r="C33" s="5">
        <v>10</v>
      </c>
      <c r="D33" s="5" t="s">
        <v>7</v>
      </c>
      <c r="E33" s="8">
        <v>747.5</v>
      </c>
      <c r="F33" s="8">
        <f>Table1[[#This Row],[Column15]]*Table1[[#This Row],[Column7]]</f>
        <v>7475</v>
      </c>
      <c r="G33" s="5"/>
      <c r="H33" s="5"/>
    </row>
    <row r="34" spans="1:8" hidden="1" x14ac:dyDescent="0.3">
      <c r="A34" s="4" t="s">
        <v>37</v>
      </c>
      <c r="B34" s="5" t="s">
        <v>35</v>
      </c>
      <c r="C34" s="5">
        <v>0</v>
      </c>
      <c r="D34" s="5" t="s">
        <v>7</v>
      </c>
      <c r="E34" s="8">
        <v>747.5</v>
      </c>
      <c r="F34" s="8">
        <f>Table1[[#This Row],[Column15]]*Table1[[#This Row],[Column7]]</f>
        <v>0</v>
      </c>
      <c r="G34" s="5"/>
      <c r="H34" s="5"/>
    </row>
    <row r="35" spans="1:8" hidden="1" x14ac:dyDescent="0.3">
      <c r="A35" s="4" t="s">
        <v>38</v>
      </c>
      <c r="B35" s="5" t="s">
        <v>35</v>
      </c>
      <c r="C35" s="5">
        <v>0</v>
      </c>
      <c r="D35" s="5" t="s">
        <v>7</v>
      </c>
      <c r="E35" s="8">
        <v>0</v>
      </c>
      <c r="F35" s="8">
        <f>Table1[[#This Row],[Column15]]*Table1[[#This Row],[Column7]]</f>
        <v>0</v>
      </c>
      <c r="G35" s="5"/>
      <c r="H35" s="5"/>
    </row>
    <row r="36" spans="1:8" hidden="1" x14ac:dyDescent="0.3">
      <c r="A36" s="4" t="s">
        <v>39</v>
      </c>
      <c r="B36" s="5" t="s">
        <v>35</v>
      </c>
      <c r="C36" s="5">
        <v>0</v>
      </c>
      <c r="D36" s="5" t="s">
        <v>7</v>
      </c>
      <c r="E36" s="8">
        <v>0</v>
      </c>
      <c r="F36" s="8">
        <f>Table1[[#This Row],[Column15]]*Table1[[#This Row],[Column7]]</f>
        <v>0</v>
      </c>
      <c r="G36" s="5"/>
      <c r="H36" s="5"/>
    </row>
    <row r="37" spans="1:8" hidden="1" x14ac:dyDescent="0.3">
      <c r="A37" s="4" t="s">
        <v>40</v>
      </c>
      <c r="B37" s="5" t="s">
        <v>35</v>
      </c>
      <c r="C37" s="5">
        <v>0</v>
      </c>
      <c r="D37" s="5" t="s">
        <v>7</v>
      </c>
      <c r="E37" s="8">
        <v>0</v>
      </c>
      <c r="F37" s="8">
        <f>Table1[[#This Row],[Column15]]*Table1[[#This Row],[Column7]]</f>
        <v>0</v>
      </c>
      <c r="G37" s="5"/>
      <c r="H37" s="5"/>
    </row>
    <row r="38" spans="1:8" hidden="1" x14ac:dyDescent="0.3">
      <c r="A38" s="4" t="s">
        <v>41</v>
      </c>
      <c r="B38" s="5" t="s">
        <v>35</v>
      </c>
      <c r="C38" s="5">
        <v>0</v>
      </c>
      <c r="D38" s="5" t="s">
        <v>7</v>
      </c>
      <c r="E38" s="8">
        <v>805</v>
      </c>
      <c r="F38" s="8">
        <f>Table1[[#This Row],[Column15]]*Table1[[#This Row],[Column7]]</f>
        <v>0</v>
      </c>
      <c r="G38" s="5"/>
      <c r="H38" s="5"/>
    </row>
    <row r="39" spans="1:8" hidden="1" x14ac:dyDescent="0.3">
      <c r="A39" s="4" t="s">
        <v>42</v>
      </c>
      <c r="B39" s="5" t="s">
        <v>35</v>
      </c>
      <c r="C39" s="5">
        <v>0</v>
      </c>
      <c r="D39" s="5" t="s">
        <v>17</v>
      </c>
      <c r="E39" s="8">
        <v>640</v>
      </c>
      <c r="F39" s="8">
        <f>Table1[[#This Row],[Column15]]*Table1[[#This Row],[Column7]]</f>
        <v>0</v>
      </c>
      <c r="G39" s="5"/>
      <c r="H39" s="5"/>
    </row>
    <row r="40" spans="1:8" x14ac:dyDescent="0.3">
      <c r="A40" s="4" t="s">
        <v>43</v>
      </c>
      <c r="B40" s="5" t="s">
        <v>35</v>
      </c>
      <c r="C40" s="5">
        <v>12</v>
      </c>
      <c r="D40" s="5" t="s">
        <v>7</v>
      </c>
      <c r="E40" s="8">
        <v>655</v>
      </c>
      <c r="F40" s="8">
        <f>Table1[[#This Row],[Column15]]*Table1[[#This Row],[Column7]]</f>
        <v>7860</v>
      </c>
      <c r="G40" s="5"/>
      <c r="H40" s="5"/>
    </row>
    <row r="41" spans="1:8" x14ac:dyDescent="0.3">
      <c r="A41" s="4" t="s">
        <v>44</v>
      </c>
      <c r="B41" s="5" t="s">
        <v>35</v>
      </c>
      <c r="C41" s="5">
        <v>8</v>
      </c>
      <c r="D41" s="5" t="s">
        <v>7</v>
      </c>
      <c r="E41" s="8">
        <v>735</v>
      </c>
      <c r="F41" s="8">
        <f>Table1[[#This Row],[Column15]]*Table1[[#This Row],[Column7]]</f>
        <v>5880</v>
      </c>
      <c r="G41" s="5"/>
      <c r="H41" s="5"/>
    </row>
    <row r="42" spans="1:8" hidden="1" x14ac:dyDescent="0.3">
      <c r="A42" s="4" t="s">
        <v>45</v>
      </c>
      <c r="B42" s="5" t="s">
        <v>35</v>
      </c>
      <c r="C42" s="5">
        <v>0</v>
      </c>
      <c r="D42" s="5" t="s">
        <v>7</v>
      </c>
      <c r="E42" s="8">
        <v>790</v>
      </c>
      <c r="F42" s="8">
        <f>Table1[[#This Row],[Column15]]*Table1[[#This Row],[Column7]]</f>
        <v>0</v>
      </c>
      <c r="G42" s="5"/>
      <c r="H42" s="5"/>
    </row>
    <row r="43" spans="1:8" x14ac:dyDescent="0.3">
      <c r="A43" s="4" t="s">
        <v>46</v>
      </c>
      <c r="B43" s="5" t="s">
        <v>35</v>
      </c>
      <c r="C43" s="5">
        <v>7.9</v>
      </c>
      <c r="D43" s="5" t="s">
        <v>7</v>
      </c>
      <c r="E43" s="8">
        <v>620</v>
      </c>
      <c r="F43" s="8">
        <f>Table1[[#This Row],[Column15]]*Table1[[#This Row],[Column7]]</f>
        <v>4898</v>
      </c>
      <c r="G43" s="5"/>
      <c r="H43" s="5"/>
    </row>
    <row r="44" spans="1:8" x14ac:dyDescent="0.3">
      <c r="A44" s="4" t="s">
        <v>47</v>
      </c>
      <c r="B44" s="5" t="s">
        <v>35</v>
      </c>
      <c r="C44" s="5">
        <v>1</v>
      </c>
      <c r="D44" s="5" t="s">
        <v>7</v>
      </c>
      <c r="E44" s="8">
        <v>350</v>
      </c>
      <c r="F44" s="8">
        <f>Table1[[#This Row],[Column15]]*Table1[[#This Row],[Column7]]</f>
        <v>350</v>
      </c>
      <c r="G44" s="5"/>
      <c r="H44" s="5"/>
    </row>
    <row r="45" spans="1:8" hidden="1" x14ac:dyDescent="0.3">
      <c r="A45" s="4" t="s">
        <v>48</v>
      </c>
      <c r="B45" s="5" t="s">
        <v>35</v>
      </c>
      <c r="C45" s="5">
        <v>0</v>
      </c>
      <c r="D45" s="5" t="s">
        <v>7</v>
      </c>
      <c r="E45" s="8">
        <v>750</v>
      </c>
      <c r="F45" s="8">
        <f>Table1[[#This Row],[Column15]]*Table1[[#This Row],[Column7]]</f>
        <v>0</v>
      </c>
      <c r="G45" s="5"/>
      <c r="H45" s="5"/>
    </row>
    <row r="46" spans="1:8" x14ac:dyDescent="0.3">
      <c r="A46" s="4" t="s">
        <v>49</v>
      </c>
      <c r="B46" s="5" t="s">
        <v>35</v>
      </c>
      <c r="C46" s="5">
        <v>2.5</v>
      </c>
      <c r="D46" s="5" t="s">
        <v>7</v>
      </c>
      <c r="E46" s="8">
        <v>576</v>
      </c>
      <c r="F46" s="8">
        <f>Table1[[#This Row],[Column15]]*Table1[[#This Row],[Column7]]</f>
        <v>1440</v>
      </c>
      <c r="G46" s="5"/>
      <c r="H46" s="5"/>
    </row>
    <row r="47" spans="1:8" x14ac:dyDescent="0.3">
      <c r="A47" t="s">
        <v>170</v>
      </c>
      <c r="B47" s="1" t="s">
        <v>174</v>
      </c>
      <c r="C47" s="1" t="s">
        <v>172</v>
      </c>
      <c r="D47" s="1">
        <v>1</v>
      </c>
      <c r="E47" s="9">
        <v>144</v>
      </c>
      <c r="F47" s="9">
        <v>144</v>
      </c>
      <c r="G47" t="s">
        <v>175</v>
      </c>
    </row>
    <row r="48" spans="1:8" ht="15.6" x14ac:dyDescent="0.3">
      <c r="A48" s="6"/>
      <c r="B48" s="5"/>
      <c r="C48" s="5"/>
      <c r="D48" s="5"/>
      <c r="E48" s="8"/>
      <c r="F48" s="33">
        <v>28047</v>
      </c>
      <c r="G48" s="5"/>
      <c r="H48" s="5"/>
    </row>
    <row r="49" spans="1:8" x14ac:dyDescent="0.3">
      <c r="A49" s="4" t="s">
        <v>51</v>
      </c>
      <c r="B49" s="5" t="s">
        <v>50</v>
      </c>
      <c r="C49" s="5">
        <v>44</v>
      </c>
      <c r="D49" s="5" t="s">
        <v>17</v>
      </c>
      <c r="E49" s="8">
        <v>9.3488000000000007</v>
      </c>
      <c r="F49" s="8">
        <f>Table1[[#This Row],[Column15]]*Table1[[#This Row],[Column7]]</f>
        <v>411.34720000000004</v>
      </c>
      <c r="G49" s="5"/>
      <c r="H49" s="5"/>
    </row>
    <row r="50" spans="1:8" x14ac:dyDescent="0.3">
      <c r="A50" s="4" t="s">
        <v>54</v>
      </c>
      <c r="B50" s="5" t="s">
        <v>50</v>
      </c>
      <c r="C50" s="5">
        <v>14</v>
      </c>
      <c r="D50" s="5" t="s">
        <v>20</v>
      </c>
      <c r="E50" s="8">
        <v>192</v>
      </c>
      <c r="F50" s="8">
        <f>Table1[[#This Row],[Column15]]*Table1[[#This Row],[Column7]]</f>
        <v>2688</v>
      </c>
      <c r="G50" s="5"/>
      <c r="H50" s="5"/>
    </row>
    <row r="51" spans="1:8" x14ac:dyDescent="0.3">
      <c r="A51" s="4" t="s">
        <v>55</v>
      </c>
      <c r="B51" s="5" t="s">
        <v>50</v>
      </c>
      <c r="C51" s="5">
        <v>22</v>
      </c>
      <c r="D51" s="5" t="s">
        <v>17</v>
      </c>
      <c r="E51" s="8">
        <v>9.3488000000000007</v>
      </c>
      <c r="F51" s="8">
        <f>Table1[[#This Row],[Column15]]*Table1[[#This Row],[Column7]]</f>
        <v>205.67360000000002</v>
      </c>
      <c r="G51" s="5"/>
      <c r="H51" s="5"/>
    </row>
    <row r="52" spans="1:8" hidden="1" x14ac:dyDescent="0.3">
      <c r="A52" s="4" t="s">
        <v>57</v>
      </c>
      <c r="B52" s="5" t="s">
        <v>50</v>
      </c>
      <c r="C52" s="5">
        <v>0</v>
      </c>
      <c r="D52" s="5" t="s">
        <v>17</v>
      </c>
      <c r="E52" s="8">
        <v>63.5</v>
      </c>
      <c r="F52" s="8">
        <f>Table1[[#This Row],[Column15]]*Table1[[#This Row],[Column7]]</f>
        <v>0</v>
      </c>
      <c r="G52" s="5"/>
      <c r="H52" s="5"/>
    </row>
    <row r="53" spans="1:8" hidden="1" x14ac:dyDescent="0.3">
      <c r="A53" s="4" t="s">
        <v>61</v>
      </c>
      <c r="B53" s="5" t="s">
        <v>50</v>
      </c>
      <c r="C53" s="5">
        <v>0</v>
      </c>
      <c r="D53" s="5" t="s">
        <v>17</v>
      </c>
      <c r="E53" s="8">
        <v>63.5</v>
      </c>
      <c r="F53" s="8">
        <f>Table1[[#This Row],[Column15]]*Table1[[#This Row],[Column7]]</f>
        <v>0</v>
      </c>
      <c r="G53" s="5"/>
      <c r="H53" s="5"/>
    </row>
    <row r="54" spans="1:8" x14ac:dyDescent="0.3">
      <c r="A54" s="4" t="s">
        <v>64</v>
      </c>
      <c r="B54" s="5" t="s">
        <v>50</v>
      </c>
      <c r="C54" s="5">
        <v>12</v>
      </c>
      <c r="D54" s="5" t="s">
        <v>20</v>
      </c>
      <c r="E54" s="8">
        <v>155</v>
      </c>
      <c r="F54" s="8">
        <f>Table1[[#This Row],[Column15]]*Table1[[#This Row],[Column7]]</f>
        <v>1860</v>
      </c>
      <c r="G54" s="5"/>
      <c r="H54" s="5"/>
    </row>
    <row r="55" spans="1:8" x14ac:dyDescent="0.3">
      <c r="A55" s="4" t="s">
        <v>65</v>
      </c>
      <c r="B55" s="5" t="s">
        <v>50</v>
      </c>
      <c r="C55" s="5">
        <v>41</v>
      </c>
      <c r="D55" s="5" t="s">
        <v>17</v>
      </c>
      <c r="E55" s="8">
        <v>9.3488000000000007</v>
      </c>
      <c r="F55" s="8">
        <f>Table1[[#This Row],[Column15]]*Table1[[#This Row],[Column7]]</f>
        <v>383.30080000000004</v>
      </c>
      <c r="G55" s="5"/>
      <c r="H55" s="5"/>
    </row>
    <row r="56" spans="1:8" x14ac:dyDescent="0.3">
      <c r="A56" s="4" t="s">
        <v>66</v>
      </c>
      <c r="B56" s="5" t="s">
        <v>50</v>
      </c>
      <c r="C56" s="5">
        <f>108+51</f>
        <v>159</v>
      </c>
      <c r="D56" s="5" t="s">
        <v>17</v>
      </c>
      <c r="E56" s="8">
        <v>7.2015580000000003</v>
      </c>
      <c r="F56" s="8">
        <f>Table1[[#This Row],[Column15]]*Table1[[#This Row],[Column7]]</f>
        <v>1145.047722</v>
      </c>
      <c r="G56" s="5"/>
      <c r="H56" s="5"/>
    </row>
    <row r="57" spans="1:8" x14ac:dyDescent="0.3">
      <c r="A57" s="4" t="s">
        <v>67</v>
      </c>
      <c r="B57" s="5" t="s">
        <v>50</v>
      </c>
      <c r="C57" s="5">
        <v>23</v>
      </c>
      <c r="D57" s="5" t="s">
        <v>17</v>
      </c>
      <c r="E57" s="8">
        <v>10.437690999999999</v>
      </c>
      <c r="F57" s="8">
        <f>Table1[[#This Row],[Column15]]*Table1[[#This Row],[Column7]]</f>
        <v>240.06689299999999</v>
      </c>
      <c r="G57" s="5"/>
      <c r="H57" s="5"/>
    </row>
    <row r="58" spans="1:8" x14ac:dyDescent="0.3">
      <c r="A58" s="4" t="s">
        <v>68</v>
      </c>
      <c r="B58" s="5" t="s">
        <v>50</v>
      </c>
      <c r="C58" s="5">
        <v>28.5</v>
      </c>
      <c r="D58" s="5" t="s">
        <v>20</v>
      </c>
      <c r="E58" s="8">
        <v>144.69999999999999</v>
      </c>
      <c r="F58" s="8">
        <f>Table1[[#This Row],[Column15]]*Table1[[#This Row],[Column7]]</f>
        <v>4123.95</v>
      </c>
      <c r="G58" s="5"/>
      <c r="H58" s="5"/>
    </row>
    <row r="59" spans="1:8" hidden="1" x14ac:dyDescent="0.3">
      <c r="A59" s="4" t="s">
        <v>69</v>
      </c>
      <c r="B59" s="5" t="s">
        <v>50</v>
      </c>
      <c r="C59" s="5">
        <v>0</v>
      </c>
      <c r="D59" s="5" t="s">
        <v>20</v>
      </c>
      <c r="E59" s="8">
        <v>127.5</v>
      </c>
      <c r="F59" s="8">
        <f>Table1[[#This Row],[Column15]]*Table1[[#This Row],[Column7]]</f>
        <v>0</v>
      </c>
      <c r="G59" s="5"/>
      <c r="H59" s="5"/>
    </row>
    <row r="60" spans="1:8" x14ac:dyDescent="0.3">
      <c r="A60" s="4" t="s">
        <v>70</v>
      </c>
      <c r="B60" s="5" t="s">
        <v>50</v>
      </c>
      <c r="C60" s="5">
        <f>72+30+12+47</f>
        <v>161</v>
      </c>
      <c r="D60" s="5" t="s">
        <v>17</v>
      </c>
      <c r="E60" s="8">
        <v>7.3858579999999998</v>
      </c>
      <c r="F60" s="8">
        <f>Table1[[#This Row],[Column15]]*Table1[[#This Row],[Column7]]</f>
        <v>1189.1231379999999</v>
      </c>
      <c r="G60" s="5"/>
      <c r="H60" s="5"/>
    </row>
    <row r="61" spans="1:8" x14ac:dyDescent="0.3">
      <c r="A61" s="4" t="s">
        <v>71</v>
      </c>
      <c r="B61" s="5" t="s">
        <v>50</v>
      </c>
      <c r="C61" s="5">
        <v>84</v>
      </c>
      <c r="D61" s="5" t="s">
        <v>17</v>
      </c>
      <c r="E61" s="8">
        <v>16.451857</v>
      </c>
      <c r="F61" s="8">
        <f>Table1[[#This Row],[Column15]]*Table1[[#This Row],[Column7]]</f>
        <v>1381.9559879999999</v>
      </c>
      <c r="G61" s="5"/>
      <c r="H61" s="5"/>
    </row>
    <row r="62" spans="1:8" ht="15.6" x14ac:dyDescent="0.3">
      <c r="A62" s="6"/>
      <c r="B62" s="5"/>
      <c r="C62" s="5"/>
      <c r="D62" s="5"/>
      <c r="E62" s="8"/>
      <c r="F62" s="33">
        <v>13628.47</v>
      </c>
      <c r="G62" s="5"/>
      <c r="H62" s="5"/>
    </row>
    <row r="63" spans="1:8" hidden="1" x14ac:dyDescent="0.3">
      <c r="A63" s="4" t="s">
        <v>75</v>
      </c>
      <c r="B63" s="5" t="s">
        <v>76</v>
      </c>
      <c r="C63" s="5">
        <v>0</v>
      </c>
      <c r="D63" s="5" t="s">
        <v>20</v>
      </c>
      <c r="E63" s="8">
        <v>560</v>
      </c>
      <c r="F63" s="8">
        <f>Table1[[#This Row],[Column15]]*Table1[[#This Row],[Column7]]</f>
        <v>0</v>
      </c>
      <c r="G63" s="5"/>
      <c r="H63" s="5"/>
    </row>
    <row r="64" spans="1:8" hidden="1" x14ac:dyDescent="0.3">
      <c r="A64" s="4" t="s">
        <v>77</v>
      </c>
      <c r="B64" s="5" t="s">
        <v>76</v>
      </c>
      <c r="C64" s="5">
        <v>0</v>
      </c>
      <c r="D64" s="5" t="s">
        <v>20</v>
      </c>
      <c r="E64" s="8">
        <v>264.5333</v>
      </c>
      <c r="F64" s="8">
        <f>Table1[[#This Row],[Column15]]*Table1[[#This Row],[Column7]]</f>
        <v>0</v>
      </c>
      <c r="G64" s="5"/>
      <c r="H64" s="5"/>
    </row>
    <row r="65" spans="1:8" hidden="1" x14ac:dyDescent="0.3">
      <c r="A65" s="4" t="s">
        <v>78</v>
      </c>
      <c r="B65" s="5" t="s">
        <v>76</v>
      </c>
      <c r="C65" s="5">
        <v>0</v>
      </c>
      <c r="D65" s="5" t="s">
        <v>20</v>
      </c>
      <c r="E65" s="8">
        <v>46.666699999999999</v>
      </c>
      <c r="F65" s="8">
        <f>Table1[[#This Row],[Column15]]*Table1[[#This Row],[Column7]]</f>
        <v>0</v>
      </c>
      <c r="G65" s="5"/>
      <c r="H65" s="5"/>
    </row>
    <row r="66" spans="1:8" hidden="1" x14ac:dyDescent="0.3">
      <c r="A66" s="4" t="s">
        <v>79</v>
      </c>
      <c r="B66" s="5" t="s">
        <v>76</v>
      </c>
      <c r="C66" s="5">
        <v>0</v>
      </c>
      <c r="D66" s="5" t="s">
        <v>20</v>
      </c>
      <c r="E66" s="8">
        <v>248</v>
      </c>
      <c r="F66" s="8">
        <f>Table1[[#This Row],[Column15]]*Table1[[#This Row],[Column7]]</f>
        <v>0</v>
      </c>
      <c r="G66" s="5"/>
      <c r="H66" s="5"/>
    </row>
    <row r="67" spans="1:8" hidden="1" x14ac:dyDescent="0.3">
      <c r="A67" s="4" t="s">
        <v>80</v>
      </c>
      <c r="B67" s="5" t="s">
        <v>76</v>
      </c>
      <c r="C67" s="5">
        <v>0</v>
      </c>
      <c r="D67" s="5" t="s">
        <v>20</v>
      </c>
      <c r="E67" s="8">
        <v>46.666699999999999</v>
      </c>
      <c r="F67" s="8">
        <f>Table1[[#This Row],[Column15]]*Table1[[#This Row],[Column7]]</f>
        <v>0</v>
      </c>
      <c r="G67" s="5"/>
      <c r="H67" s="5"/>
    </row>
    <row r="68" spans="1:8" hidden="1" x14ac:dyDescent="0.3">
      <c r="A68" s="4" t="s">
        <v>81</v>
      </c>
      <c r="B68" s="5" t="s">
        <v>76</v>
      </c>
      <c r="C68" s="5">
        <v>0</v>
      </c>
      <c r="D68" s="5" t="s">
        <v>20</v>
      </c>
      <c r="E68" s="8">
        <v>560</v>
      </c>
      <c r="F68" s="8">
        <f>Table1[[#This Row],[Column15]]*Table1[[#This Row],[Column7]]</f>
        <v>0</v>
      </c>
      <c r="G68" s="5"/>
      <c r="H68" s="5"/>
    </row>
    <row r="69" spans="1:8" hidden="1" x14ac:dyDescent="0.3">
      <c r="A69" s="4" t="s">
        <v>82</v>
      </c>
      <c r="B69" s="5" t="s">
        <v>76</v>
      </c>
      <c r="C69" s="5">
        <v>0</v>
      </c>
      <c r="D69" s="5" t="s">
        <v>83</v>
      </c>
      <c r="E69" s="8">
        <v>84740</v>
      </c>
      <c r="F69" s="8">
        <f>Table1[[#This Row],[Column15]]*Table1[[#This Row],[Column7]]</f>
        <v>0</v>
      </c>
      <c r="G69" s="5"/>
      <c r="H69" s="5"/>
    </row>
    <row r="70" spans="1:8" x14ac:dyDescent="0.3">
      <c r="A70" s="4" t="s">
        <v>84</v>
      </c>
      <c r="B70" s="5" t="s">
        <v>76</v>
      </c>
      <c r="C70" s="5">
        <v>1</v>
      </c>
      <c r="D70" s="5" t="s">
        <v>85</v>
      </c>
      <c r="E70" s="8">
        <v>661.33333300000004</v>
      </c>
      <c r="F70" s="8">
        <f>Table1[[#This Row],[Column15]]*Table1[[#This Row],[Column7]]</f>
        <v>661.33333300000004</v>
      </c>
      <c r="G70" s="5"/>
      <c r="H70" s="5"/>
    </row>
    <row r="71" spans="1:8" hidden="1" x14ac:dyDescent="0.3">
      <c r="A71" s="4" t="s">
        <v>86</v>
      </c>
      <c r="B71" s="5" t="s">
        <v>76</v>
      </c>
      <c r="C71" s="5">
        <v>0</v>
      </c>
      <c r="D71" s="5" t="s">
        <v>83</v>
      </c>
      <c r="E71" s="8">
        <v>47120</v>
      </c>
      <c r="F71" s="8">
        <f>Table1[[#This Row],[Column15]]*Table1[[#This Row],[Column7]]</f>
        <v>0</v>
      </c>
      <c r="G71" s="5"/>
      <c r="H71" s="5"/>
    </row>
    <row r="72" spans="1:8" hidden="1" x14ac:dyDescent="0.3">
      <c r="A72" s="4" t="s">
        <v>87</v>
      </c>
      <c r="B72" s="5" t="s">
        <v>76</v>
      </c>
      <c r="C72" s="5">
        <v>0</v>
      </c>
      <c r="D72" s="5" t="s">
        <v>85</v>
      </c>
      <c r="E72" s="8">
        <v>628.26666699999998</v>
      </c>
      <c r="F72" s="8">
        <f>Table1[[#This Row],[Column15]]*Table1[[#This Row],[Column7]]</f>
        <v>0</v>
      </c>
      <c r="G72" s="5"/>
      <c r="H72" s="5"/>
    </row>
    <row r="73" spans="1:8" x14ac:dyDescent="0.3">
      <c r="A73" s="4" t="s">
        <v>88</v>
      </c>
      <c r="B73" s="5" t="s">
        <v>76</v>
      </c>
      <c r="C73" s="5">
        <v>5</v>
      </c>
      <c r="D73" s="5" t="s">
        <v>85</v>
      </c>
      <c r="E73" s="8">
        <v>595.20000000000005</v>
      </c>
      <c r="F73" s="8">
        <f>Table1[[#This Row],[Column15]]*Table1[[#This Row],[Column7]]</f>
        <v>2976</v>
      </c>
      <c r="G73" s="5"/>
      <c r="H73" s="5"/>
    </row>
    <row r="74" spans="1:8" x14ac:dyDescent="0.3">
      <c r="A74" s="4" t="s">
        <v>89</v>
      </c>
      <c r="B74" s="5" t="s">
        <v>76</v>
      </c>
      <c r="C74" s="5">
        <v>4</v>
      </c>
      <c r="D74" s="5" t="s">
        <v>85</v>
      </c>
      <c r="E74" s="8">
        <v>595.20000000000005</v>
      </c>
      <c r="F74" s="8">
        <f>Table1[[#This Row],[Column15]]*Table1[[#This Row],[Column7]]</f>
        <v>2380.8000000000002</v>
      </c>
      <c r="G74" s="5"/>
      <c r="H74" s="5"/>
    </row>
    <row r="75" spans="1:8" x14ac:dyDescent="0.3">
      <c r="A75" s="4" t="s">
        <v>90</v>
      </c>
      <c r="B75" s="5" t="s">
        <v>76</v>
      </c>
      <c r="C75" s="5">
        <v>2</v>
      </c>
      <c r="D75" s="5" t="s">
        <v>20</v>
      </c>
      <c r="E75" s="8">
        <v>441</v>
      </c>
      <c r="F75" s="8">
        <f>Table1[[#This Row],[Column15]]*Table1[[#This Row],[Column7]]</f>
        <v>882</v>
      </c>
      <c r="G75" s="5"/>
      <c r="H75" s="5"/>
    </row>
    <row r="76" spans="1:8" x14ac:dyDescent="0.3">
      <c r="A76" s="4" t="s">
        <v>91</v>
      </c>
      <c r="B76" s="5" t="s">
        <v>76</v>
      </c>
      <c r="C76" s="5">
        <v>4.2</v>
      </c>
      <c r="D76" s="5" t="s">
        <v>85</v>
      </c>
      <c r="E76" s="8">
        <v>607.26066700000001</v>
      </c>
      <c r="F76" s="8">
        <f>Table1[[#This Row],[Column15]]*Table1[[#This Row],[Column7]]</f>
        <v>2550.4948014000001</v>
      </c>
      <c r="G76" s="5"/>
      <c r="H76" s="5"/>
    </row>
    <row r="77" spans="1:8" x14ac:dyDescent="0.3">
      <c r="A77" s="4" t="s">
        <v>92</v>
      </c>
      <c r="B77" s="5" t="s">
        <v>76</v>
      </c>
      <c r="C77" s="5">
        <v>10.1</v>
      </c>
      <c r="D77" s="5" t="s">
        <v>20</v>
      </c>
      <c r="E77" s="8">
        <v>560</v>
      </c>
      <c r="F77" s="8">
        <f>Table1[[#This Row],[Column15]]*Table1[[#This Row],[Column7]]</f>
        <v>5656</v>
      </c>
      <c r="G77" s="5"/>
      <c r="H77" s="5"/>
    </row>
    <row r="78" spans="1:8" hidden="1" x14ac:dyDescent="0.3">
      <c r="A78" s="4" t="s">
        <v>93</v>
      </c>
      <c r="B78" s="5" t="s">
        <v>76</v>
      </c>
      <c r="C78" s="5">
        <v>0</v>
      </c>
      <c r="D78" s="5" t="s">
        <v>7</v>
      </c>
      <c r="E78" s="8">
        <v>321.78199999999998</v>
      </c>
      <c r="F78" s="8">
        <f>Table1[[#This Row],[Column15]]*Table1[[#This Row],[Column7]]</f>
        <v>0</v>
      </c>
      <c r="G78" s="5"/>
      <c r="H78" s="5"/>
    </row>
    <row r="79" spans="1:8" hidden="1" x14ac:dyDescent="0.3">
      <c r="A79" s="4" t="s">
        <v>94</v>
      </c>
      <c r="B79" s="5" t="s">
        <v>76</v>
      </c>
      <c r="C79" s="5">
        <v>0</v>
      </c>
      <c r="D79" s="5" t="s">
        <v>20</v>
      </c>
      <c r="E79" s="8">
        <v>560</v>
      </c>
      <c r="F79" s="8">
        <f>Table1[[#This Row],[Column15]]*Table1[[#This Row],[Column7]]</f>
        <v>0</v>
      </c>
      <c r="G79" s="5"/>
      <c r="H79" s="5"/>
    </row>
    <row r="80" spans="1:8" hidden="1" x14ac:dyDescent="0.3">
      <c r="A80" s="4" t="s">
        <v>95</v>
      </c>
      <c r="B80" s="5" t="s">
        <v>76</v>
      </c>
      <c r="C80" s="5">
        <v>0</v>
      </c>
      <c r="D80" s="5" t="s">
        <v>20</v>
      </c>
      <c r="E80" s="8">
        <v>560</v>
      </c>
      <c r="F80" s="8">
        <f>Table1[[#This Row],[Column15]]*Table1[[#This Row],[Column7]]</f>
        <v>0</v>
      </c>
      <c r="G80" s="5"/>
      <c r="H80" s="5"/>
    </row>
    <row r="81" spans="1:8" hidden="1" x14ac:dyDescent="0.3">
      <c r="A81" s="4" t="s">
        <v>96</v>
      </c>
      <c r="B81" s="5" t="s">
        <v>76</v>
      </c>
      <c r="C81" s="5">
        <v>0</v>
      </c>
      <c r="D81" s="5" t="s">
        <v>20</v>
      </c>
      <c r="E81" s="8">
        <v>560</v>
      </c>
      <c r="F81" s="8">
        <f>Table1[[#This Row],[Column15]]*Table1[[#This Row],[Column7]]</f>
        <v>0</v>
      </c>
      <c r="G81" s="5"/>
      <c r="H81" s="5"/>
    </row>
    <row r="82" spans="1:8" hidden="1" x14ac:dyDescent="0.3">
      <c r="A82" s="4" t="s">
        <v>97</v>
      </c>
      <c r="B82" s="5" t="s">
        <v>76</v>
      </c>
      <c r="C82" s="5">
        <v>0</v>
      </c>
      <c r="D82" s="5" t="s">
        <v>20</v>
      </c>
      <c r="E82" s="8">
        <v>420</v>
      </c>
      <c r="F82" s="8">
        <f>Table1[[#This Row],[Column15]]*Table1[[#This Row],[Column7]]</f>
        <v>0</v>
      </c>
      <c r="G82" s="5"/>
      <c r="H82" s="5"/>
    </row>
    <row r="83" spans="1:8" x14ac:dyDescent="0.3">
      <c r="A83" s="4" t="s">
        <v>98</v>
      </c>
      <c r="B83" s="5" t="s">
        <v>76</v>
      </c>
      <c r="C83" s="5">
        <v>7</v>
      </c>
      <c r="D83" s="5" t="s">
        <v>99</v>
      </c>
      <c r="E83" s="8">
        <v>636.42857100000003</v>
      </c>
      <c r="F83" s="8">
        <f>Table1[[#This Row],[Column15]]*Table1[[#This Row],[Column7]]</f>
        <v>4454.9999969999999</v>
      </c>
      <c r="G83" s="5"/>
      <c r="H83" s="5"/>
    </row>
    <row r="84" spans="1:8" x14ac:dyDescent="0.3">
      <c r="A84" s="4" t="s">
        <v>100</v>
      </c>
      <c r="B84" s="5" t="s">
        <v>76</v>
      </c>
      <c r="C84" s="5">
        <v>2.4</v>
      </c>
      <c r="D84" s="5" t="s">
        <v>83</v>
      </c>
      <c r="E84" s="8">
        <v>1250</v>
      </c>
      <c r="F84" s="8">
        <f>Table1[[#This Row],[Column15]]*Table1[[#This Row],[Column7]]</f>
        <v>3000</v>
      </c>
      <c r="G84" s="5"/>
      <c r="H84" s="5"/>
    </row>
    <row r="85" spans="1:8" x14ac:dyDescent="0.3">
      <c r="A85" s="4" t="s">
        <v>101</v>
      </c>
      <c r="B85" s="5" t="s">
        <v>76</v>
      </c>
      <c r="C85" s="5">
        <v>2.7</v>
      </c>
      <c r="D85" s="5" t="s">
        <v>83</v>
      </c>
      <c r="E85" s="8">
        <v>1350</v>
      </c>
      <c r="F85" s="8">
        <f>Table1[[#This Row],[Column15]]*Table1[[#This Row],[Column7]]</f>
        <v>3645.0000000000005</v>
      </c>
      <c r="G85" s="5"/>
      <c r="H85" s="5"/>
    </row>
    <row r="86" spans="1:8" x14ac:dyDescent="0.3">
      <c r="A86" s="4" t="s">
        <v>102</v>
      </c>
      <c r="B86" s="5" t="s">
        <v>76</v>
      </c>
      <c r="C86" s="5">
        <v>3.1</v>
      </c>
      <c r="D86" s="5" t="s">
        <v>85</v>
      </c>
      <c r="E86" s="8">
        <v>1620</v>
      </c>
      <c r="F86" s="8">
        <f>Table1[[#This Row],[Column15]]*Table1[[#This Row],[Column7]]</f>
        <v>5022</v>
      </c>
      <c r="G86" s="5"/>
      <c r="H86" s="5"/>
    </row>
    <row r="87" spans="1:8" x14ac:dyDescent="0.3">
      <c r="A87" s="4" t="s">
        <v>103</v>
      </c>
      <c r="B87" s="5" t="s">
        <v>76</v>
      </c>
      <c r="C87" s="5">
        <v>3</v>
      </c>
      <c r="D87" s="5" t="s">
        <v>20</v>
      </c>
      <c r="E87" s="8">
        <v>1215</v>
      </c>
      <c r="F87" s="8">
        <f>Table1[[#This Row],[Column15]]*Table1[[#This Row],[Column7]]</f>
        <v>3645</v>
      </c>
      <c r="G87" s="5"/>
      <c r="H87" s="5"/>
    </row>
    <row r="88" spans="1:8" x14ac:dyDescent="0.3">
      <c r="A88" s="4" t="s">
        <v>104</v>
      </c>
      <c r="B88" s="5" t="s">
        <v>76</v>
      </c>
      <c r="C88" s="5">
        <v>1</v>
      </c>
      <c r="D88" s="5" t="s">
        <v>20</v>
      </c>
      <c r="E88" s="8">
        <v>1215</v>
      </c>
      <c r="F88" s="8">
        <f>Table1[[#This Row],[Column15]]*Table1[[#This Row],[Column7]]</f>
        <v>1215</v>
      </c>
      <c r="G88" s="5"/>
      <c r="H88" s="5"/>
    </row>
    <row r="89" spans="1:8" x14ac:dyDescent="0.3">
      <c r="A89" s="4" t="s">
        <v>105</v>
      </c>
      <c r="B89" s="5" t="s">
        <v>76</v>
      </c>
      <c r="C89" s="5">
        <v>3</v>
      </c>
      <c r="D89" s="5" t="s">
        <v>85</v>
      </c>
      <c r="E89" s="8">
        <v>1620</v>
      </c>
      <c r="F89" s="8">
        <f>Table1[[#This Row],[Column15]]*Table1[[#This Row],[Column7]]</f>
        <v>4860</v>
      </c>
      <c r="G89" s="5"/>
      <c r="H89" s="5"/>
    </row>
    <row r="90" spans="1:8" x14ac:dyDescent="0.3">
      <c r="A90" s="4" t="s">
        <v>106</v>
      </c>
      <c r="B90" s="5" t="s">
        <v>76</v>
      </c>
      <c r="C90" s="5">
        <v>2.6</v>
      </c>
      <c r="D90" s="5" t="s">
        <v>20</v>
      </c>
      <c r="E90" s="8">
        <v>1260</v>
      </c>
      <c r="F90" s="8">
        <f>Table1[[#This Row],[Column15]]*Table1[[#This Row],[Column7]]</f>
        <v>3276</v>
      </c>
      <c r="G90" s="5"/>
      <c r="H90" s="5"/>
    </row>
    <row r="91" spans="1:8" x14ac:dyDescent="0.3">
      <c r="A91" s="4" t="s">
        <v>107</v>
      </c>
      <c r="B91" s="5" t="s">
        <v>76</v>
      </c>
      <c r="C91" s="5">
        <v>2.5</v>
      </c>
      <c r="D91" s="5" t="s">
        <v>83</v>
      </c>
      <c r="E91" s="8">
        <v>1250</v>
      </c>
      <c r="F91" s="8">
        <f>Table1[[#This Row],[Column15]]*Table1[[#This Row],[Column7]]</f>
        <v>3125</v>
      </c>
      <c r="G91" s="5"/>
      <c r="H91" s="5"/>
    </row>
    <row r="92" spans="1:8" hidden="1" x14ac:dyDescent="0.3">
      <c r="A92" s="4" t="s">
        <v>108</v>
      </c>
      <c r="B92" s="5" t="s">
        <v>76</v>
      </c>
      <c r="C92" s="5">
        <v>0</v>
      </c>
      <c r="D92" s="5" t="s">
        <v>20</v>
      </c>
      <c r="E92" s="8">
        <v>1080</v>
      </c>
      <c r="F92" s="8">
        <f>Table1[[#This Row],[Column15]]*Table1[[#This Row],[Column7]]</f>
        <v>0</v>
      </c>
      <c r="G92" s="5"/>
      <c r="H92" s="5"/>
    </row>
    <row r="93" spans="1:8" x14ac:dyDescent="0.3">
      <c r="A93" s="4" t="s">
        <v>109</v>
      </c>
      <c r="B93" s="5" t="s">
        <v>76</v>
      </c>
      <c r="C93" s="5">
        <v>1.3</v>
      </c>
      <c r="D93" s="5" t="s">
        <v>20</v>
      </c>
      <c r="E93" s="8">
        <v>1080</v>
      </c>
      <c r="F93" s="8">
        <f>Table1[[#This Row],[Column15]]*Table1[[#This Row],[Column7]]</f>
        <v>1404</v>
      </c>
      <c r="G93" s="5"/>
      <c r="H93" s="5"/>
    </row>
    <row r="94" spans="1:8" hidden="1" x14ac:dyDescent="0.3">
      <c r="A94" s="4" t="s">
        <v>110</v>
      </c>
      <c r="B94" s="5" t="s">
        <v>76</v>
      </c>
      <c r="C94" s="5">
        <v>0</v>
      </c>
      <c r="D94" s="5" t="s">
        <v>99</v>
      </c>
      <c r="E94" s="8">
        <v>762.42857100000003</v>
      </c>
      <c r="F94" s="8">
        <f>Table1[[#This Row],[Column15]]*Table1[[#This Row],[Column7]]</f>
        <v>0</v>
      </c>
      <c r="G94" s="5"/>
      <c r="H94" s="5"/>
    </row>
    <row r="95" spans="1:8" x14ac:dyDescent="0.3">
      <c r="A95" s="4" t="s">
        <v>111</v>
      </c>
      <c r="B95" s="5" t="s">
        <v>76</v>
      </c>
      <c r="C95" s="5">
        <v>1.5</v>
      </c>
      <c r="D95" s="5" t="s">
        <v>99</v>
      </c>
      <c r="E95" s="8">
        <v>861.42857100000003</v>
      </c>
      <c r="F95" s="8">
        <f>Table1[[#This Row],[Column15]]*Table1[[#This Row],[Column7]]</f>
        <v>1292.1428565000001</v>
      </c>
      <c r="G95" s="5"/>
      <c r="H95" s="5"/>
    </row>
    <row r="96" spans="1:8" hidden="1" x14ac:dyDescent="0.3">
      <c r="A96" s="4" t="s">
        <v>112</v>
      </c>
      <c r="B96" s="5" t="s">
        <v>76</v>
      </c>
      <c r="C96" s="5">
        <v>0</v>
      </c>
      <c r="D96" s="5" t="s">
        <v>99</v>
      </c>
      <c r="E96" s="8">
        <v>762.42857100000003</v>
      </c>
      <c r="F96" s="8">
        <f>Table1[[#This Row],[Column15]]*Table1[[#This Row],[Column7]]</f>
        <v>0</v>
      </c>
      <c r="G96" s="5"/>
      <c r="H96" s="5"/>
    </row>
    <row r="97" spans="1:8" x14ac:dyDescent="0.3">
      <c r="A97" s="4" t="s">
        <v>113</v>
      </c>
      <c r="B97" s="5" t="s">
        <v>76</v>
      </c>
      <c r="C97" s="5">
        <v>1.5</v>
      </c>
      <c r="D97" s="5" t="s">
        <v>83</v>
      </c>
      <c r="E97" s="8">
        <v>1620</v>
      </c>
      <c r="F97" s="8">
        <f>Table1[[#This Row],[Column15]]*Table1[[#This Row],[Column7]]</f>
        <v>2430</v>
      </c>
      <c r="G97" s="5"/>
      <c r="H97" s="5"/>
    </row>
    <row r="98" spans="1:8" x14ac:dyDescent="0.3">
      <c r="A98" s="4" t="s">
        <v>114</v>
      </c>
      <c r="B98" s="5" t="s">
        <v>76</v>
      </c>
      <c r="C98" s="5">
        <v>3</v>
      </c>
      <c r="D98" s="5" t="s">
        <v>99</v>
      </c>
      <c r="E98" s="8">
        <v>720</v>
      </c>
      <c r="F98" s="8">
        <f>Table1[[#This Row],[Column15]]*Table1[[#This Row],[Column7]]</f>
        <v>2160</v>
      </c>
      <c r="G98" s="5"/>
      <c r="H98" s="5"/>
    </row>
    <row r="99" spans="1:8" x14ac:dyDescent="0.3">
      <c r="A99" s="4" t="s">
        <v>115</v>
      </c>
      <c r="B99" s="5" t="s">
        <v>76</v>
      </c>
      <c r="C99" s="5">
        <v>0.5</v>
      </c>
      <c r="D99" s="5" t="s">
        <v>99</v>
      </c>
      <c r="E99" s="8">
        <v>762.42857100000003</v>
      </c>
      <c r="F99" s="8">
        <f>Table1[[#This Row],[Column15]]*Table1[[#This Row],[Column7]]</f>
        <v>381.21428550000002</v>
      </c>
      <c r="G99" s="5"/>
      <c r="H99" s="5"/>
    </row>
    <row r="100" spans="1:8" x14ac:dyDescent="0.3">
      <c r="A100" s="4" t="s">
        <v>116</v>
      </c>
      <c r="B100" s="5" t="s">
        <v>76</v>
      </c>
      <c r="C100" s="5">
        <v>2.4</v>
      </c>
      <c r="D100" s="5" t="s">
        <v>85</v>
      </c>
      <c r="E100" s="8">
        <v>672</v>
      </c>
      <c r="F100" s="8">
        <f>Table1[[#This Row],[Column15]]*Table1[[#This Row],[Column7]]</f>
        <v>1612.8</v>
      </c>
      <c r="G100" s="5"/>
      <c r="H100" s="5"/>
    </row>
    <row r="101" spans="1:8" hidden="1" x14ac:dyDescent="0.3">
      <c r="A101" s="4" t="s">
        <v>117</v>
      </c>
      <c r="B101" s="5" t="s">
        <v>76</v>
      </c>
      <c r="C101" s="5">
        <v>0</v>
      </c>
      <c r="D101" s="5" t="s">
        <v>99</v>
      </c>
      <c r="E101" s="8">
        <v>1082.0183669999999</v>
      </c>
      <c r="F101" s="8">
        <f>Table1[[#This Row],[Column15]]*Table1[[#This Row],[Column7]]</f>
        <v>0</v>
      </c>
      <c r="G101" s="5"/>
      <c r="H101" s="5"/>
    </row>
    <row r="102" spans="1:8" x14ac:dyDescent="0.3">
      <c r="A102" s="4" t="s">
        <v>118</v>
      </c>
      <c r="B102" s="5" t="s">
        <v>76</v>
      </c>
      <c r="C102" s="5">
        <v>1.5</v>
      </c>
      <c r="D102" s="5" t="s">
        <v>99</v>
      </c>
      <c r="E102" s="8">
        <v>1735.7142859999999</v>
      </c>
      <c r="F102" s="8">
        <f>Table1[[#This Row],[Column15]]*Table1[[#This Row],[Column7]]</f>
        <v>2603.5714289999996</v>
      </c>
      <c r="G102" s="5"/>
      <c r="H102" s="5"/>
    </row>
    <row r="103" spans="1:8" hidden="1" x14ac:dyDescent="0.3">
      <c r="A103" s="4" t="s">
        <v>119</v>
      </c>
      <c r="B103" s="5" t="s">
        <v>76</v>
      </c>
      <c r="C103" s="5">
        <v>0</v>
      </c>
      <c r="D103" s="5" t="s">
        <v>20</v>
      </c>
      <c r="E103" s="8">
        <v>560</v>
      </c>
      <c r="F103" s="8">
        <f>Table1[[#This Row],[Column15]]*Table1[[#This Row],[Column7]]</f>
        <v>0</v>
      </c>
      <c r="G103" s="5"/>
      <c r="H103" s="5"/>
    </row>
    <row r="104" spans="1:8" x14ac:dyDescent="0.3">
      <c r="A104" s="4" t="s">
        <v>120</v>
      </c>
      <c r="B104" s="5" t="s">
        <v>76</v>
      </c>
      <c r="C104" s="5">
        <v>16.2</v>
      </c>
      <c r="D104" s="5" t="s">
        <v>83</v>
      </c>
      <c r="E104" s="8">
        <v>120</v>
      </c>
      <c r="F104" s="8">
        <f>Table1[[#This Row],[Column15]]*Table1[[#This Row],[Column7]]</f>
        <v>1944</v>
      </c>
      <c r="G104" s="5"/>
      <c r="H104" s="5"/>
    </row>
    <row r="105" spans="1:8" ht="15.6" x14ac:dyDescent="0.3">
      <c r="A105" s="6"/>
      <c r="B105" s="5"/>
      <c r="C105" s="5"/>
      <c r="D105" s="5"/>
      <c r="E105" s="8"/>
      <c r="F105" s="33">
        <v>61177.36</v>
      </c>
      <c r="G105" s="5"/>
      <c r="H105" s="5"/>
    </row>
    <row r="106" spans="1:8" hidden="1" x14ac:dyDescent="0.3">
      <c r="A106" s="4" t="s">
        <v>121</v>
      </c>
      <c r="B106" s="5" t="s">
        <v>122</v>
      </c>
      <c r="C106" s="5">
        <v>0</v>
      </c>
      <c r="D106" s="5" t="s">
        <v>7</v>
      </c>
      <c r="E106" s="8">
        <v>450</v>
      </c>
      <c r="F106" s="8">
        <f>Table1[[#This Row],[Column15]]*Table1[[#This Row],[Column7]]</f>
        <v>0</v>
      </c>
      <c r="G106" s="5"/>
      <c r="H106" s="5"/>
    </row>
    <row r="107" spans="1:8" hidden="1" x14ac:dyDescent="0.3">
      <c r="A107" s="4" t="s">
        <v>126</v>
      </c>
      <c r="B107" s="5" t="s">
        <v>122</v>
      </c>
      <c r="C107" s="5">
        <v>0</v>
      </c>
      <c r="D107" s="5" t="s">
        <v>7</v>
      </c>
      <c r="E107" s="8">
        <v>510</v>
      </c>
      <c r="F107" s="8">
        <f>Table1[[#This Row],[Column15]]*Table1[[#This Row],[Column7]]</f>
        <v>0</v>
      </c>
      <c r="G107" s="5"/>
      <c r="H107" s="5"/>
    </row>
    <row r="108" spans="1:8" s="16" customFormat="1" x14ac:dyDescent="0.3">
      <c r="A108" s="13" t="s">
        <v>127</v>
      </c>
      <c r="B108" s="14" t="s">
        <v>122</v>
      </c>
      <c r="C108" s="14">
        <v>5.5</v>
      </c>
      <c r="D108" s="14" t="s">
        <v>7</v>
      </c>
      <c r="E108" s="15">
        <v>626.5</v>
      </c>
      <c r="F108" s="15">
        <f>Table1[[#This Row],[Column15]]*Table1[[#This Row],[Column7]]</f>
        <v>3445.75</v>
      </c>
      <c r="G108" s="14"/>
      <c r="H108" s="14"/>
    </row>
    <row r="109" spans="1:8" s="16" customFormat="1" x14ac:dyDescent="0.3">
      <c r="A109" s="13" t="s">
        <v>130</v>
      </c>
      <c r="B109" s="14" t="s">
        <v>122</v>
      </c>
      <c r="C109" s="14">
        <v>0</v>
      </c>
      <c r="D109" s="14" t="s">
        <v>7</v>
      </c>
      <c r="E109" s="15">
        <v>375</v>
      </c>
      <c r="F109" s="15">
        <f>Table1[[#This Row],[Column15]]*Table1[[#This Row],[Column7]]</f>
        <v>0</v>
      </c>
      <c r="G109" s="14"/>
      <c r="H109" s="14"/>
    </row>
    <row r="110" spans="1:8" hidden="1" x14ac:dyDescent="0.3">
      <c r="A110" s="4" t="s">
        <v>132</v>
      </c>
      <c r="B110" s="5" t="s">
        <v>122</v>
      </c>
      <c r="C110" s="5">
        <v>0</v>
      </c>
      <c r="D110" s="5" t="s">
        <v>7</v>
      </c>
      <c r="E110" s="8">
        <v>349</v>
      </c>
      <c r="F110" s="8">
        <f>Table1[[#This Row],[Column15]]*Table1[[#This Row],[Column7]]</f>
        <v>0</v>
      </c>
      <c r="G110" s="5"/>
      <c r="H110" s="5"/>
    </row>
    <row r="111" spans="1:8" s="16" customFormat="1" x14ac:dyDescent="0.3">
      <c r="A111" s="13" t="s">
        <v>135</v>
      </c>
      <c r="B111" s="14" t="s">
        <v>122</v>
      </c>
      <c r="C111" s="14">
        <v>2</v>
      </c>
      <c r="D111" s="14" t="s">
        <v>17</v>
      </c>
      <c r="E111" s="15">
        <v>258.5</v>
      </c>
      <c r="F111" s="15">
        <f>Table1[[#This Row],[Column15]]*Table1[[#This Row],[Column7]]</f>
        <v>517</v>
      </c>
      <c r="G111" s="14"/>
      <c r="H111" s="14"/>
    </row>
    <row r="112" spans="1:8" hidden="1" x14ac:dyDescent="0.3">
      <c r="A112" s="4" t="s">
        <v>138</v>
      </c>
      <c r="B112" s="5" t="s">
        <v>122</v>
      </c>
      <c r="C112" s="5">
        <v>0</v>
      </c>
      <c r="D112" s="5" t="s">
        <v>7</v>
      </c>
      <c r="E112" s="8">
        <v>90</v>
      </c>
      <c r="F112" s="8">
        <f>Table1[[#This Row],[Column15]]*Table1[[#This Row],[Column7]]</f>
        <v>0</v>
      </c>
      <c r="G112" s="5"/>
      <c r="H112" s="5"/>
    </row>
    <row r="113" spans="1:8" s="16" customFormat="1" x14ac:dyDescent="0.3">
      <c r="A113" s="13" t="s">
        <v>139</v>
      </c>
      <c r="B113" s="14" t="s">
        <v>122</v>
      </c>
      <c r="C113" s="14">
        <v>0.91</v>
      </c>
      <c r="D113" s="14" t="s">
        <v>7</v>
      </c>
      <c r="E113" s="15">
        <v>370.428</v>
      </c>
      <c r="F113" s="15">
        <f>Table1[[#This Row],[Column15]]*Table1[[#This Row],[Column7]]</f>
        <v>337.08948000000004</v>
      </c>
      <c r="G113" s="14"/>
      <c r="H113" s="14"/>
    </row>
    <row r="114" spans="1:8" hidden="1" x14ac:dyDescent="0.3">
      <c r="A114" s="4" t="s">
        <v>140</v>
      </c>
      <c r="B114" s="5" t="s">
        <v>122</v>
      </c>
      <c r="C114" s="5">
        <v>0</v>
      </c>
      <c r="D114" s="5" t="s">
        <v>17</v>
      </c>
      <c r="E114" s="8">
        <v>55.376241</v>
      </c>
      <c r="F114" s="8">
        <f>Table1[[#This Row],[Column15]]*Table1[[#This Row],[Column7]]</f>
        <v>0</v>
      </c>
      <c r="G114" s="5"/>
      <c r="H114" s="5" t="s">
        <v>160</v>
      </c>
    </row>
    <row r="115" spans="1:8" s="16" customFormat="1" x14ac:dyDescent="0.3">
      <c r="A115" s="13" t="s">
        <v>141</v>
      </c>
      <c r="B115" s="14" t="s">
        <v>122</v>
      </c>
      <c r="C115" s="14">
        <v>5.0999999999999996</v>
      </c>
      <c r="D115" s="14" t="s">
        <v>7</v>
      </c>
      <c r="E115" s="15">
        <v>163.63630000000001</v>
      </c>
      <c r="F115" s="15">
        <f>Table1[[#This Row],[Column15]]*Table1[[#This Row],[Column7]]</f>
        <v>834.54512999999997</v>
      </c>
      <c r="G115" s="14"/>
      <c r="H115" s="14"/>
    </row>
    <row r="116" spans="1:8" hidden="1" x14ac:dyDescent="0.3">
      <c r="A116" s="4" t="s">
        <v>143</v>
      </c>
      <c r="B116" s="5" t="s">
        <v>122</v>
      </c>
      <c r="C116" s="5">
        <v>0</v>
      </c>
      <c r="D116" s="5" t="s">
        <v>17</v>
      </c>
      <c r="E116" s="8">
        <v>30</v>
      </c>
      <c r="F116" s="8">
        <f>Table1[[#This Row],[Column15]]*Table1[[#This Row],[Column7]]</f>
        <v>0</v>
      </c>
      <c r="G116" s="5"/>
      <c r="H116" s="5"/>
    </row>
    <row r="117" spans="1:8" hidden="1" x14ac:dyDescent="0.3">
      <c r="A117" s="4" t="s">
        <v>148</v>
      </c>
      <c r="B117" s="5" t="s">
        <v>122</v>
      </c>
      <c r="C117" s="5">
        <v>0</v>
      </c>
      <c r="D117" s="5" t="s">
        <v>7</v>
      </c>
      <c r="E117" s="8">
        <v>2363.6350000000002</v>
      </c>
      <c r="F117" s="8">
        <f>Table1[[#This Row],[Column15]]*Table1[[#This Row],[Column7]]</f>
        <v>0</v>
      </c>
      <c r="G117" s="5"/>
      <c r="H117" s="5"/>
    </row>
    <row r="118" spans="1:8" hidden="1" x14ac:dyDescent="0.3">
      <c r="A118" s="4" t="s">
        <v>149</v>
      </c>
      <c r="B118" s="5" t="s">
        <v>122</v>
      </c>
      <c r="C118" s="5">
        <v>0</v>
      </c>
      <c r="D118" s="5" t="s">
        <v>7</v>
      </c>
      <c r="E118" s="8">
        <v>3242.5742500000001</v>
      </c>
      <c r="F118" s="8">
        <f>Table1[[#This Row],[Column15]]*Table1[[#This Row],[Column7]]</f>
        <v>0</v>
      </c>
      <c r="G118" s="5"/>
      <c r="H118" s="5"/>
    </row>
    <row r="119" spans="1:8" hidden="1" x14ac:dyDescent="0.3">
      <c r="A119" s="4" t="s">
        <v>151</v>
      </c>
      <c r="B119" s="5" t="s">
        <v>122</v>
      </c>
      <c r="C119" s="5">
        <v>0</v>
      </c>
      <c r="D119" s="5" t="s">
        <v>7</v>
      </c>
      <c r="E119" s="8">
        <v>3242.5742500000001</v>
      </c>
      <c r="F119" s="8">
        <f>Table1[[#This Row],[Column15]]*Table1[[#This Row],[Column7]]</f>
        <v>0</v>
      </c>
      <c r="G119" s="5"/>
      <c r="H119" s="5"/>
    </row>
    <row r="120" spans="1:8" hidden="1" x14ac:dyDescent="0.3">
      <c r="A120" s="4" t="s">
        <v>152</v>
      </c>
      <c r="B120" s="5" t="s">
        <v>122</v>
      </c>
      <c r="C120" s="5">
        <v>0</v>
      </c>
      <c r="D120" s="5" t="s">
        <v>7</v>
      </c>
      <c r="E120" s="8">
        <v>3242.5742500000001</v>
      </c>
      <c r="F120" s="8">
        <f>Table1[[#This Row],[Column15]]*Table1[[#This Row],[Column7]]</f>
        <v>0</v>
      </c>
      <c r="G120" s="5"/>
      <c r="H120" s="5"/>
    </row>
    <row r="121" spans="1:8" hidden="1" x14ac:dyDescent="0.3">
      <c r="A121" s="4" t="s">
        <v>153</v>
      </c>
      <c r="B121" s="5" t="s">
        <v>122</v>
      </c>
      <c r="C121" s="5">
        <v>0</v>
      </c>
      <c r="D121" s="5" t="s">
        <v>7</v>
      </c>
      <c r="E121" s="8">
        <v>472.5</v>
      </c>
      <c r="F121" s="8">
        <f>Table1[[#This Row],[Column15]]*Table1[[#This Row],[Column7]]</f>
        <v>0</v>
      </c>
      <c r="G121" s="5"/>
      <c r="H121" s="5"/>
    </row>
    <row r="122" spans="1:8" hidden="1" x14ac:dyDescent="0.3">
      <c r="A122" s="4" t="s">
        <v>155</v>
      </c>
      <c r="B122" s="5" t="s">
        <v>122</v>
      </c>
      <c r="C122" s="5">
        <v>0</v>
      </c>
      <c r="D122" s="5" t="s">
        <v>7</v>
      </c>
      <c r="E122" s="8">
        <v>175</v>
      </c>
      <c r="F122" s="8">
        <f>Table1[[#This Row],[Column15]]*Table1[[#This Row],[Column7]]</f>
        <v>0</v>
      </c>
      <c r="G122" s="5"/>
      <c r="H122" s="5"/>
    </row>
    <row r="123" spans="1:8" x14ac:dyDescent="0.3">
      <c r="A123" s="10"/>
      <c r="B123" s="11"/>
      <c r="C123" s="11"/>
      <c r="D123" s="11"/>
      <c r="E123" s="12"/>
      <c r="F123" s="32">
        <v>5134.38</v>
      </c>
      <c r="G123" s="11"/>
      <c r="H123" s="11"/>
    </row>
    <row r="124" spans="1:8" x14ac:dyDescent="0.3">
      <c r="A124" s="28" t="s">
        <v>131</v>
      </c>
      <c r="B124" s="29" t="s">
        <v>122</v>
      </c>
      <c r="C124" s="29">
        <v>1.1000000000000001</v>
      </c>
      <c r="D124" s="29" t="s">
        <v>7</v>
      </c>
      <c r="E124" s="30">
        <v>631.41999999999996</v>
      </c>
      <c r="F124" s="30">
        <v>694.56200000000001</v>
      </c>
      <c r="G124" s="29"/>
      <c r="H124" s="29" t="s">
        <v>158</v>
      </c>
    </row>
    <row r="125" spans="1:8" x14ac:dyDescent="0.3">
      <c r="A125" t="s">
        <v>170</v>
      </c>
      <c r="B125" s="1" t="s">
        <v>176</v>
      </c>
      <c r="C125" s="1" t="s">
        <v>172</v>
      </c>
      <c r="D125" s="1">
        <v>3</v>
      </c>
      <c r="E125" s="9">
        <v>3.63</v>
      </c>
      <c r="F125" s="9">
        <v>10.89</v>
      </c>
    </row>
    <row r="126" spans="1:8" x14ac:dyDescent="0.3">
      <c r="A126" t="s">
        <v>170</v>
      </c>
      <c r="B126" s="1" t="s">
        <v>178</v>
      </c>
      <c r="C126" s="1" t="s">
        <v>172</v>
      </c>
      <c r="D126" s="1">
        <v>36</v>
      </c>
      <c r="E126" s="9">
        <v>3.04</v>
      </c>
      <c r="F126" s="9">
        <v>109.44</v>
      </c>
    </row>
    <row r="127" spans="1:8" x14ac:dyDescent="0.3">
      <c r="A127" t="s">
        <v>170</v>
      </c>
      <c r="B127" s="1" t="s">
        <v>179</v>
      </c>
      <c r="C127" s="1" t="s">
        <v>172</v>
      </c>
      <c r="D127" s="1">
        <v>17</v>
      </c>
      <c r="E127" s="9">
        <v>3.63</v>
      </c>
      <c r="F127" s="9">
        <v>61.71</v>
      </c>
    </row>
    <row r="128" spans="1:8" x14ac:dyDescent="0.3">
      <c r="A128" s="28"/>
      <c r="B128" s="29"/>
      <c r="C128" s="29"/>
      <c r="D128" s="29"/>
      <c r="E128" s="30"/>
      <c r="F128" s="31">
        <v>876.6</v>
      </c>
      <c r="G128" s="29"/>
      <c r="H128" s="29"/>
    </row>
    <row r="130" spans="1:8" x14ac:dyDescent="0.3">
      <c r="A130" t="s">
        <v>164</v>
      </c>
    </row>
    <row r="131" spans="1:8" x14ac:dyDescent="0.3">
      <c r="A131" t="s">
        <v>165</v>
      </c>
      <c r="B131" s="1" t="s">
        <v>166</v>
      </c>
      <c r="C131" s="1" t="s">
        <v>167</v>
      </c>
      <c r="D131" s="1" t="s">
        <v>157</v>
      </c>
      <c r="E131" s="9" t="s">
        <v>168</v>
      </c>
      <c r="F131" s="9" t="s">
        <v>169</v>
      </c>
    </row>
    <row r="132" spans="1:8" x14ac:dyDescent="0.3">
      <c r="A132" t="s">
        <v>170</v>
      </c>
      <c r="B132" s="1" t="s">
        <v>171</v>
      </c>
      <c r="C132" s="1" t="s">
        <v>172</v>
      </c>
      <c r="D132" s="1">
        <v>16</v>
      </c>
      <c r="E132" s="9">
        <v>57</v>
      </c>
      <c r="F132" s="9">
        <v>912</v>
      </c>
    </row>
    <row r="133" spans="1:8" x14ac:dyDescent="0.3">
      <c r="A133" t="s">
        <v>170</v>
      </c>
      <c r="B133" s="1" t="s">
        <v>173</v>
      </c>
      <c r="C133" s="1" t="s">
        <v>172</v>
      </c>
      <c r="D133" s="1">
        <v>0.41</v>
      </c>
      <c r="E133" s="9">
        <v>160</v>
      </c>
      <c r="F133" s="9">
        <v>65.599999999999994</v>
      </c>
    </row>
    <row r="134" spans="1:8" x14ac:dyDescent="0.3">
      <c r="A134" t="s">
        <v>170</v>
      </c>
      <c r="B134" s="1" t="s">
        <v>177</v>
      </c>
      <c r="C134" s="1" t="s">
        <v>172</v>
      </c>
      <c r="D134" s="1">
        <v>34</v>
      </c>
      <c r="E134" s="9">
        <v>3.63</v>
      </c>
      <c r="F134" s="9">
        <v>123.42</v>
      </c>
    </row>
    <row r="135" spans="1:8" x14ac:dyDescent="0.3">
      <c r="A135" t="s">
        <v>170</v>
      </c>
      <c r="B135" s="1" t="s">
        <v>180</v>
      </c>
      <c r="C135" s="1" t="s">
        <v>172</v>
      </c>
      <c r="D135" s="1">
        <v>17</v>
      </c>
      <c r="E135" s="9">
        <v>4.6100000000000003</v>
      </c>
      <c r="F135" s="9">
        <v>78.37</v>
      </c>
    </row>
    <row r="136" spans="1:8" x14ac:dyDescent="0.3">
      <c r="A136" t="s">
        <v>170</v>
      </c>
      <c r="B136" s="1" t="s">
        <v>181</v>
      </c>
      <c r="C136" s="1" t="s">
        <v>172</v>
      </c>
      <c r="D136" s="1">
        <v>52</v>
      </c>
      <c r="E136" s="9">
        <v>3.04</v>
      </c>
      <c r="F136" s="9">
        <v>158.08000000000001</v>
      </c>
    </row>
    <row r="137" spans="1:8" x14ac:dyDescent="0.3">
      <c r="A137" t="s">
        <v>170</v>
      </c>
      <c r="B137" s="1" t="s">
        <v>182</v>
      </c>
      <c r="C137" s="1" t="s">
        <v>172</v>
      </c>
      <c r="D137" s="1">
        <v>2</v>
      </c>
      <c r="E137" s="9">
        <v>30</v>
      </c>
      <c r="F137" s="9">
        <v>60</v>
      </c>
    </row>
    <row r="138" spans="1:8" x14ac:dyDescent="0.3">
      <c r="A138" t="s">
        <v>170</v>
      </c>
      <c r="B138" s="1" t="s">
        <v>183</v>
      </c>
      <c r="C138" s="1" t="s">
        <v>172</v>
      </c>
      <c r="D138" s="1">
        <v>5</v>
      </c>
      <c r="E138" s="9">
        <v>162.13999999999999</v>
      </c>
      <c r="F138" s="9">
        <v>810.69999999999993</v>
      </c>
    </row>
    <row r="139" spans="1:8" x14ac:dyDescent="0.3">
      <c r="A139" t="s">
        <v>170</v>
      </c>
      <c r="B139" s="1" t="s">
        <v>184</v>
      </c>
      <c r="C139" s="1" t="s">
        <v>172</v>
      </c>
      <c r="D139" s="1">
        <v>6</v>
      </c>
      <c r="E139" s="9">
        <v>53.79</v>
      </c>
      <c r="F139" s="9">
        <v>322.74</v>
      </c>
    </row>
    <row r="140" spans="1:8" x14ac:dyDescent="0.3">
      <c r="A140" t="s">
        <v>170</v>
      </c>
      <c r="B140" s="1" t="s">
        <v>185</v>
      </c>
      <c r="C140" s="1" t="s">
        <v>172</v>
      </c>
      <c r="D140" s="1">
        <v>5</v>
      </c>
      <c r="E140" s="9">
        <v>286.91000000000003</v>
      </c>
      <c r="F140" s="9">
        <v>1434.5500000000002</v>
      </c>
    </row>
    <row r="141" spans="1:8" x14ac:dyDescent="0.3">
      <c r="A141" t="s">
        <v>170</v>
      </c>
      <c r="B141" s="1" t="s">
        <v>186</v>
      </c>
      <c r="C141" s="1" t="s">
        <v>172</v>
      </c>
      <c r="D141" s="1">
        <v>6</v>
      </c>
      <c r="E141" s="9">
        <v>39.130000000000003</v>
      </c>
      <c r="F141" s="9">
        <v>234.78000000000003</v>
      </c>
    </row>
    <row r="142" spans="1:8" x14ac:dyDescent="0.3">
      <c r="A142" t="s">
        <v>170</v>
      </c>
      <c r="B142" s="1" t="s">
        <v>187</v>
      </c>
      <c r="C142" s="1" t="s">
        <v>172</v>
      </c>
      <c r="D142" s="1">
        <v>10</v>
      </c>
      <c r="E142" s="9">
        <v>37.090000000000003</v>
      </c>
      <c r="F142" s="9">
        <v>370.90000000000003</v>
      </c>
    </row>
    <row r="143" spans="1:8" x14ac:dyDescent="0.3">
      <c r="A143" t="s">
        <v>170</v>
      </c>
      <c r="B143" s="1" t="s">
        <v>188</v>
      </c>
      <c r="C143" s="1" t="s">
        <v>172</v>
      </c>
      <c r="D143" s="1">
        <v>3</v>
      </c>
      <c r="E143" s="9">
        <v>48.94</v>
      </c>
      <c r="F143" s="9">
        <v>146.82</v>
      </c>
    </row>
    <row r="144" spans="1:8" x14ac:dyDescent="0.3">
      <c r="A144" t="s">
        <v>124</v>
      </c>
      <c r="B144" s="1" t="s">
        <v>122</v>
      </c>
      <c r="C144" s="1">
        <v>0.3</v>
      </c>
      <c r="D144" s="1" t="s">
        <v>7</v>
      </c>
      <c r="E144" s="9">
        <v>59</v>
      </c>
      <c r="F144" s="9">
        <v>17.7</v>
      </c>
      <c r="H144" t="s">
        <v>159</v>
      </c>
    </row>
    <row r="145" spans="1:8" x14ac:dyDescent="0.3">
      <c r="A145" t="s">
        <v>136</v>
      </c>
      <c r="B145" s="1" t="s">
        <v>122</v>
      </c>
      <c r="C145" s="1">
        <v>2.4</v>
      </c>
      <c r="D145" s="1" t="s">
        <v>7</v>
      </c>
      <c r="E145" s="9">
        <v>597.32547</v>
      </c>
      <c r="F145" s="9">
        <v>1433.581128</v>
      </c>
      <c r="H145" t="s">
        <v>159</v>
      </c>
    </row>
    <row r="146" spans="1:8" x14ac:dyDescent="0.3">
      <c r="A146" t="s">
        <v>137</v>
      </c>
      <c r="B146" s="1" t="s">
        <v>122</v>
      </c>
      <c r="C146" s="1">
        <v>6</v>
      </c>
      <c r="D146" s="1" t="s">
        <v>7</v>
      </c>
      <c r="E146" s="9">
        <v>651.875</v>
      </c>
      <c r="F146" s="9">
        <v>3911.25</v>
      </c>
      <c r="H146" t="s">
        <v>159</v>
      </c>
    </row>
    <row r="147" spans="1:8" x14ac:dyDescent="0.3">
      <c r="A147" t="s">
        <v>154</v>
      </c>
      <c r="B147" s="1" t="s">
        <v>122</v>
      </c>
      <c r="C147" s="1">
        <v>5</v>
      </c>
      <c r="D147" s="1" t="s">
        <v>7</v>
      </c>
      <c r="E147" s="9">
        <v>29.12</v>
      </c>
      <c r="F147" s="9">
        <v>145.6</v>
      </c>
      <c r="H147" t="s">
        <v>159</v>
      </c>
    </row>
    <row r="148" spans="1:8" x14ac:dyDescent="0.3">
      <c r="A148" t="s">
        <v>128</v>
      </c>
      <c r="B148" s="1" t="s">
        <v>122</v>
      </c>
      <c r="C148" s="1">
        <v>20</v>
      </c>
      <c r="D148" s="1" t="s">
        <v>17</v>
      </c>
      <c r="E148" s="9">
        <v>966</v>
      </c>
      <c r="F148" s="9">
        <v>19320</v>
      </c>
    </row>
    <row r="149" spans="1:8" x14ac:dyDescent="0.3">
      <c r="A149" t="s">
        <v>129</v>
      </c>
      <c r="B149" s="1" t="s">
        <v>122</v>
      </c>
      <c r="C149" s="1">
        <v>42</v>
      </c>
      <c r="D149" s="1" t="s">
        <v>17</v>
      </c>
      <c r="E149" s="9">
        <v>19.5825</v>
      </c>
      <c r="F149" s="9">
        <v>822.46500000000003</v>
      </c>
    </row>
    <row r="150" spans="1:8" x14ac:dyDescent="0.3">
      <c r="A150" t="s">
        <v>133</v>
      </c>
      <c r="B150" s="1" t="s">
        <v>122</v>
      </c>
      <c r="C150" s="1">
        <v>0.3</v>
      </c>
      <c r="D150" s="1" t="s">
        <v>17</v>
      </c>
      <c r="E150" s="9">
        <v>124</v>
      </c>
      <c r="F150" s="9">
        <v>37.199999999999996</v>
      </c>
    </row>
    <row r="151" spans="1:8" x14ac:dyDescent="0.3">
      <c r="A151" t="s">
        <v>134</v>
      </c>
      <c r="B151" s="1" t="s">
        <v>122</v>
      </c>
      <c r="C151" s="1">
        <v>5</v>
      </c>
      <c r="D151" s="1" t="s">
        <v>7</v>
      </c>
      <c r="E151" s="9">
        <v>137.14285699999999</v>
      </c>
      <c r="F151" s="9">
        <v>685.71428500000002</v>
      </c>
    </row>
    <row r="152" spans="1:8" x14ac:dyDescent="0.3">
      <c r="F152" s="35">
        <f>SUM(F132:F151)</f>
        <v>31091.470413000003</v>
      </c>
    </row>
    <row r="153" spans="1:8" x14ac:dyDescent="0.3">
      <c r="A153" t="s">
        <v>189</v>
      </c>
    </row>
    <row r="154" spans="1:8" x14ac:dyDescent="0.3">
      <c r="A154" t="s">
        <v>190</v>
      </c>
      <c r="B154" s="1" t="s">
        <v>191</v>
      </c>
      <c r="C154" s="1" t="s">
        <v>192</v>
      </c>
      <c r="D154" s="1" t="s">
        <v>193</v>
      </c>
      <c r="E154" s="9" t="s">
        <v>194</v>
      </c>
    </row>
    <row r="155" spans="1:8" x14ac:dyDescent="0.3">
      <c r="A155" t="s">
        <v>195</v>
      </c>
      <c r="B155" s="1">
        <v>1100</v>
      </c>
      <c r="C155" s="1">
        <v>2000</v>
      </c>
      <c r="D155" s="1">
        <v>0.65</v>
      </c>
      <c r="E155" s="9">
        <v>715</v>
      </c>
    </row>
    <row r="156" spans="1:8" x14ac:dyDescent="0.3">
      <c r="A156" t="s">
        <v>196</v>
      </c>
      <c r="B156" s="1">
        <v>900</v>
      </c>
      <c r="C156" s="1">
        <v>2000</v>
      </c>
      <c r="D156" s="1">
        <v>0.7</v>
      </c>
      <c r="E156" s="9">
        <v>630</v>
      </c>
    </row>
    <row r="157" spans="1:8" x14ac:dyDescent="0.3">
      <c r="A157" t="s">
        <v>197</v>
      </c>
      <c r="B157" s="1">
        <v>1000</v>
      </c>
      <c r="C157" s="1">
        <v>2000</v>
      </c>
      <c r="D157" s="1">
        <v>0.65</v>
      </c>
      <c r="E157" s="9">
        <v>650</v>
      </c>
    </row>
    <row r="158" spans="1:8" x14ac:dyDescent="0.3">
      <c r="A158" t="s">
        <v>198</v>
      </c>
      <c r="B158" s="1">
        <v>120</v>
      </c>
      <c r="C158" s="1">
        <v>200</v>
      </c>
      <c r="D158" s="1">
        <v>5.85</v>
      </c>
      <c r="E158" s="9">
        <v>702</v>
      </c>
    </row>
    <row r="159" spans="1:8" x14ac:dyDescent="0.3">
      <c r="A159" t="s">
        <v>199</v>
      </c>
      <c r="B159" s="1">
        <v>680</v>
      </c>
      <c r="C159" s="1">
        <v>240</v>
      </c>
      <c r="D159" s="1">
        <v>2.4500000000000002</v>
      </c>
      <c r="E159" s="9">
        <v>1666.0000000000002</v>
      </c>
    </row>
    <row r="160" spans="1:8" x14ac:dyDescent="0.3">
      <c r="A160" t="s">
        <v>200</v>
      </c>
      <c r="B160" s="1">
        <v>50000</v>
      </c>
      <c r="C160" s="1">
        <v>15000</v>
      </c>
      <c r="D160" s="1">
        <v>3.65</v>
      </c>
      <c r="E160" s="9">
        <v>182500</v>
      </c>
    </row>
    <row r="161" spans="1:5" x14ac:dyDescent="0.3">
      <c r="A161" t="s">
        <v>201</v>
      </c>
      <c r="B161" s="1">
        <v>2300</v>
      </c>
      <c r="C161" s="1">
        <v>4000</v>
      </c>
      <c r="D161" s="1">
        <v>0.22</v>
      </c>
      <c r="E161" s="9">
        <v>506</v>
      </c>
    </row>
    <row r="162" spans="1:5" x14ac:dyDescent="0.3">
      <c r="A162" t="s">
        <v>202</v>
      </c>
      <c r="B162" s="1">
        <v>1600</v>
      </c>
      <c r="C162" s="1">
        <v>4000</v>
      </c>
      <c r="D162" s="1">
        <v>0.31</v>
      </c>
      <c r="E162" s="9">
        <v>496</v>
      </c>
    </row>
    <row r="163" spans="1:5" x14ac:dyDescent="0.3">
      <c r="A163" t="s">
        <v>203</v>
      </c>
      <c r="B163" s="1">
        <v>2680</v>
      </c>
      <c r="C163" s="1">
        <v>6480</v>
      </c>
      <c r="D163" s="1">
        <v>2.95</v>
      </c>
      <c r="E163" s="9">
        <v>7906.0000000000009</v>
      </c>
    </row>
    <row r="164" spans="1:5" x14ac:dyDescent="0.3">
      <c r="A164" t="s">
        <v>204</v>
      </c>
      <c r="B164" s="1">
        <v>2450</v>
      </c>
      <c r="C164" s="1">
        <v>3000</v>
      </c>
      <c r="D164" s="1">
        <v>0.65</v>
      </c>
      <c r="E164" s="9">
        <v>1592.5</v>
      </c>
    </row>
    <row r="165" spans="1:5" x14ac:dyDescent="0.3">
      <c r="A165" t="s">
        <v>205</v>
      </c>
      <c r="B165" s="1">
        <v>400</v>
      </c>
      <c r="C165" s="1" t="s">
        <v>206</v>
      </c>
      <c r="D165" s="1">
        <v>25</v>
      </c>
      <c r="E165" s="9">
        <v>10000</v>
      </c>
    </row>
    <row r="166" spans="1:5" x14ac:dyDescent="0.3">
      <c r="A166" t="s">
        <v>207</v>
      </c>
      <c r="B166" s="1">
        <v>5400</v>
      </c>
      <c r="C166" s="1">
        <v>5000</v>
      </c>
      <c r="D166" s="1">
        <v>0.45500000000000002</v>
      </c>
      <c r="E166" s="9">
        <v>2457</v>
      </c>
    </row>
    <row r="167" spans="1:5" x14ac:dyDescent="0.3">
      <c r="A167" t="s">
        <v>208</v>
      </c>
      <c r="B167" s="1">
        <v>160</v>
      </c>
      <c r="C167" s="1">
        <v>1500</v>
      </c>
      <c r="D167" s="1">
        <v>0.43</v>
      </c>
      <c r="E167" s="9">
        <v>68.8</v>
      </c>
    </row>
    <row r="168" spans="1:5" x14ac:dyDescent="0.3">
      <c r="A168" t="s">
        <v>209</v>
      </c>
      <c r="B168" s="1">
        <v>3200</v>
      </c>
      <c r="C168" s="1">
        <v>10000</v>
      </c>
      <c r="D168" s="1">
        <v>4.8499999999999996</v>
      </c>
      <c r="E168" s="9">
        <v>15519.999999999998</v>
      </c>
    </row>
    <row r="169" spans="1:5" x14ac:dyDescent="0.3">
      <c r="A169" t="s">
        <v>210</v>
      </c>
      <c r="B169" s="1">
        <v>12000</v>
      </c>
      <c r="C169" s="1">
        <v>16000</v>
      </c>
      <c r="D169" s="1">
        <v>1.21</v>
      </c>
      <c r="E169" s="9">
        <v>14520</v>
      </c>
    </row>
    <row r="170" spans="1:5" x14ac:dyDescent="0.3">
      <c r="A170" t="s">
        <v>211</v>
      </c>
      <c r="B170" s="1">
        <v>1275</v>
      </c>
      <c r="C170" s="1">
        <v>2000</v>
      </c>
      <c r="D170" s="1">
        <v>1.5</v>
      </c>
      <c r="E170" s="9">
        <v>1912.5</v>
      </c>
    </row>
    <row r="171" spans="1:5" x14ac:dyDescent="0.3">
      <c r="A171" t="s">
        <v>212</v>
      </c>
      <c r="B171" s="1">
        <v>920</v>
      </c>
      <c r="C171" s="1">
        <v>2000</v>
      </c>
      <c r="D171" s="1">
        <v>1.35</v>
      </c>
      <c r="E171" s="9">
        <v>1242</v>
      </c>
    </row>
    <row r="172" spans="1:5" x14ac:dyDescent="0.3">
      <c r="A172" t="s">
        <v>213</v>
      </c>
      <c r="B172" s="1">
        <v>100</v>
      </c>
      <c r="C172" s="1">
        <v>8000</v>
      </c>
      <c r="D172" s="1">
        <v>0.56000000000000005</v>
      </c>
      <c r="E172" s="9">
        <v>56.000000000000007</v>
      </c>
    </row>
    <row r="173" spans="1:5" x14ac:dyDescent="0.3">
      <c r="A173" t="s">
        <v>214</v>
      </c>
      <c r="B173" s="1">
        <v>1300</v>
      </c>
      <c r="C173" s="1">
        <v>1000</v>
      </c>
      <c r="D173" s="1">
        <v>1.5</v>
      </c>
      <c r="E173" s="9">
        <v>1950</v>
      </c>
    </row>
    <row r="174" spans="1:5" x14ac:dyDescent="0.3">
      <c r="A174" t="s">
        <v>215</v>
      </c>
      <c r="B174" s="1">
        <v>231</v>
      </c>
      <c r="C174" s="1">
        <v>242</v>
      </c>
      <c r="D174" s="1">
        <v>4.5</v>
      </c>
      <c r="E174" s="9">
        <v>1039.5</v>
      </c>
    </row>
    <row r="175" spans="1:5" x14ac:dyDescent="0.3">
      <c r="A175" t="s">
        <v>216</v>
      </c>
      <c r="B175" s="1">
        <v>38000</v>
      </c>
      <c r="C175" s="1">
        <v>46000</v>
      </c>
      <c r="D175" s="1">
        <v>1.75</v>
      </c>
      <c r="E175" s="9">
        <v>66500</v>
      </c>
    </row>
    <row r="176" spans="1:5" x14ac:dyDescent="0.3">
      <c r="A176" t="s">
        <v>217</v>
      </c>
      <c r="B176" s="1">
        <v>50000</v>
      </c>
      <c r="C176" s="1">
        <v>50000</v>
      </c>
      <c r="D176" s="1">
        <v>0.91700000000000004</v>
      </c>
      <c r="E176" s="9">
        <v>45850</v>
      </c>
    </row>
    <row r="177" spans="1:8" x14ac:dyDescent="0.3">
      <c r="A177" t="s">
        <v>218</v>
      </c>
      <c r="B177" s="1">
        <v>207</v>
      </c>
      <c r="C177" s="1">
        <v>242</v>
      </c>
      <c r="D177" s="1">
        <v>1</v>
      </c>
      <c r="E177" s="9">
        <v>207</v>
      </c>
    </row>
    <row r="178" spans="1:8" x14ac:dyDescent="0.3">
      <c r="A178" t="s">
        <v>219</v>
      </c>
      <c r="B178" s="1">
        <v>110</v>
      </c>
      <c r="C178" s="1" t="s">
        <v>220</v>
      </c>
      <c r="D178" s="1">
        <v>100</v>
      </c>
      <c r="E178" s="9">
        <v>11000</v>
      </c>
    </row>
    <row r="179" spans="1:8" x14ac:dyDescent="0.3">
      <c r="A179" t="s">
        <v>221</v>
      </c>
      <c r="B179" s="1">
        <v>80</v>
      </c>
      <c r="C179" s="1" t="s">
        <v>222</v>
      </c>
      <c r="D179" s="1">
        <v>95</v>
      </c>
      <c r="E179" s="9">
        <v>7600</v>
      </c>
    </row>
    <row r="180" spans="1:8" x14ac:dyDescent="0.3">
      <c r="A180" t="s">
        <v>223</v>
      </c>
      <c r="B180" s="1">
        <v>0</v>
      </c>
      <c r="C180" s="1">
        <v>240</v>
      </c>
      <c r="D180" s="1">
        <v>8.6</v>
      </c>
      <c r="E180" s="9">
        <v>0</v>
      </c>
    </row>
    <row r="181" spans="1:8" x14ac:dyDescent="0.3">
      <c r="A181" t="s">
        <v>224</v>
      </c>
      <c r="B181" s="1">
        <v>234</v>
      </c>
      <c r="C181" s="1">
        <v>216</v>
      </c>
      <c r="D181" s="1">
        <v>11.2</v>
      </c>
      <c r="E181" s="9">
        <v>2620.7999999999997</v>
      </c>
    </row>
    <row r="182" spans="1:8" x14ac:dyDescent="0.3">
      <c r="A182" t="s">
        <v>225</v>
      </c>
      <c r="B182" s="1">
        <v>702</v>
      </c>
      <c r="C182" s="1">
        <v>1000</v>
      </c>
      <c r="D182" s="1">
        <v>7.5</v>
      </c>
      <c r="E182" s="9">
        <v>5265</v>
      </c>
    </row>
    <row r="183" spans="1:8" x14ac:dyDescent="0.3">
      <c r="A183" t="s">
        <v>226</v>
      </c>
      <c r="B183" s="1">
        <v>800</v>
      </c>
      <c r="C183" s="1">
        <v>1000</v>
      </c>
      <c r="D183" s="1">
        <v>10.5</v>
      </c>
      <c r="E183" s="9">
        <v>8400</v>
      </c>
    </row>
    <row r="184" spans="1:8" x14ac:dyDescent="0.3">
      <c r="A184" t="s">
        <v>227</v>
      </c>
      <c r="B184" s="1">
        <v>200</v>
      </c>
      <c r="C184" s="1">
        <v>1200</v>
      </c>
      <c r="D184" s="1">
        <v>0.25833</v>
      </c>
      <c r="E184" s="9">
        <v>51.666000000000004</v>
      </c>
    </row>
    <row r="185" spans="1:8" x14ac:dyDescent="0.3">
      <c r="A185" t="s">
        <v>228</v>
      </c>
      <c r="B185" s="1">
        <v>27250</v>
      </c>
      <c r="C185" s="1">
        <v>50000</v>
      </c>
      <c r="D185" s="1">
        <v>2.4169999999999998</v>
      </c>
      <c r="E185" s="9">
        <v>65863.25</v>
      </c>
    </row>
    <row r="186" spans="1:8" x14ac:dyDescent="0.3">
      <c r="A186" t="s">
        <v>229</v>
      </c>
      <c r="B186" s="1">
        <v>3500</v>
      </c>
      <c r="C186" s="1">
        <v>25000</v>
      </c>
      <c r="D186" s="1">
        <v>0.75</v>
      </c>
      <c r="E186" s="9">
        <v>2625</v>
      </c>
    </row>
    <row r="187" spans="1:8" x14ac:dyDescent="0.3">
      <c r="A187" t="s">
        <v>230</v>
      </c>
      <c r="B187" s="1">
        <v>20400</v>
      </c>
      <c r="C187" s="1">
        <v>11000</v>
      </c>
      <c r="D187" s="1">
        <v>0.75</v>
      </c>
      <c r="E187" s="9">
        <v>15300</v>
      </c>
    </row>
    <row r="188" spans="1:8" x14ac:dyDescent="0.3">
      <c r="E188" s="35">
        <v>477412.016</v>
      </c>
    </row>
    <row r="189" spans="1:8" x14ac:dyDescent="0.3">
      <c r="A189" t="s">
        <v>16</v>
      </c>
      <c r="B189" s="1" t="s">
        <v>13</v>
      </c>
      <c r="C189" s="1">
        <v>100</v>
      </c>
      <c r="D189" s="1" t="s">
        <v>17</v>
      </c>
      <c r="E189" s="9">
        <v>4.2</v>
      </c>
      <c r="F189" s="34">
        <v>420</v>
      </c>
      <c r="H189" t="s">
        <v>162</v>
      </c>
    </row>
    <row r="191" spans="1:8" x14ac:dyDescent="0.3">
      <c r="A191" t="s">
        <v>142</v>
      </c>
      <c r="B191" s="1" t="s">
        <v>122</v>
      </c>
      <c r="C191" s="1">
        <v>9</v>
      </c>
      <c r="D191" s="1" t="s">
        <v>17</v>
      </c>
      <c r="E191" s="9">
        <v>30</v>
      </c>
      <c r="F191" s="9">
        <v>270</v>
      </c>
      <c r="H191" t="s">
        <v>161</v>
      </c>
    </row>
    <row r="192" spans="1:8" x14ac:dyDescent="0.3">
      <c r="A192" t="s">
        <v>144</v>
      </c>
      <c r="B192" s="1" t="s">
        <v>122</v>
      </c>
      <c r="C192" s="1">
        <v>14</v>
      </c>
      <c r="D192" s="1" t="s">
        <v>17</v>
      </c>
      <c r="E192" s="9">
        <v>32.5</v>
      </c>
      <c r="F192" s="9">
        <v>455</v>
      </c>
      <c r="H192" t="s">
        <v>161</v>
      </c>
    </row>
    <row r="193" spans="1:8" x14ac:dyDescent="0.3">
      <c r="A193" t="s">
        <v>145</v>
      </c>
      <c r="B193" s="1" t="s">
        <v>122</v>
      </c>
      <c r="C193" s="1">
        <v>12</v>
      </c>
      <c r="D193" s="1" t="s">
        <v>17</v>
      </c>
      <c r="E193" s="9">
        <v>30</v>
      </c>
      <c r="F193" s="9">
        <v>360</v>
      </c>
      <c r="H193" t="s">
        <v>161</v>
      </c>
    </row>
    <row r="194" spans="1:8" x14ac:dyDescent="0.3">
      <c r="A194" t="s">
        <v>146</v>
      </c>
      <c r="B194" s="1" t="s">
        <v>122</v>
      </c>
      <c r="C194" s="1">
        <v>6</v>
      </c>
      <c r="D194" s="1" t="s">
        <v>17</v>
      </c>
      <c r="E194" s="9">
        <v>41.5</v>
      </c>
      <c r="F194" s="9">
        <v>249</v>
      </c>
      <c r="H194" t="s">
        <v>161</v>
      </c>
    </row>
    <row r="195" spans="1:8" x14ac:dyDescent="0.3">
      <c r="A195" t="s">
        <v>147</v>
      </c>
      <c r="B195" s="1" t="s">
        <v>122</v>
      </c>
      <c r="C195" s="1">
        <v>16</v>
      </c>
      <c r="D195" s="1" t="s">
        <v>17</v>
      </c>
      <c r="E195" s="9">
        <v>30</v>
      </c>
      <c r="F195" s="9">
        <v>480</v>
      </c>
      <c r="H195" t="s">
        <v>161</v>
      </c>
    </row>
    <row r="196" spans="1:8" x14ac:dyDescent="0.3">
      <c r="A196" t="s">
        <v>150</v>
      </c>
      <c r="B196" s="1" t="s">
        <v>122</v>
      </c>
      <c r="C196" s="1">
        <v>1</v>
      </c>
      <c r="D196" s="1" t="s">
        <v>7</v>
      </c>
      <c r="E196" s="9">
        <v>3242.55</v>
      </c>
      <c r="F196" s="9">
        <v>3242.55</v>
      </c>
      <c r="H196" t="s">
        <v>161</v>
      </c>
    </row>
    <row r="197" spans="1:8" x14ac:dyDescent="0.3">
      <c r="A197" t="s">
        <v>156</v>
      </c>
      <c r="B197" s="1" t="s">
        <v>122</v>
      </c>
      <c r="C197" s="1">
        <v>3</v>
      </c>
      <c r="D197" s="1" t="s">
        <v>20</v>
      </c>
      <c r="E197" s="9">
        <v>335</v>
      </c>
      <c r="F197" s="9">
        <v>1005</v>
      </c>
      <c r="H197" t="s">
        <v>161</v>
      </c>
    </row>
    <row r="198" spans="1:8" x14ac:dyDescent="0.3">
      <c r="A198" t="s">
        <v>125</v>
      </c>
      <c r="B198" s="1" t="s">
        <v>122</v>
      </c>
      <c r="C198" s="1">
        <v>0.61</v>
      </c>
      <c r="D198" s="1" t="s">
        <v>7</v>
      </c>
      <c r="E198" s="9">
        <v>590</v>
      </c>
      <c r="F198" s="9">
        <v>359.9</v>
      </c>
      <c r="H198" t="s">
        <v>161</v>
      </c>
    </row>
    <row r="199" spans="1:8" x14ac:dyDescent="0.3">
      <c r="A199" t="s">
        <v>123</v>
      </c>
      <c r="B199" s="1" t="s">
        <v>122</v>
      </c>
      <c r="C199" s="1">
        <v>4</v>
      </c>
      <c r="D199" s="1" t="s">
        <v>7</v>
      </c>
      <c r="E199" s="9">
        <v>350</v>
      </c>
      <c r="F199" s="9">
        <v>1400</v>
      </c>
      <c r="H199" t="s">
        <v>161</v>
      </c>
    </row>
    <row r="200" spans="1:8" x14ac:dyDescent="0.3">
      <c r="A200" t="s">
        <v>12</v>
      </c>
      <c r="B200" s="1" t="s">
        <v>13</v>
      </c>
      <c r="C200" s="1">
        <v>0</v>
      </c>
      <c r="D200" s="1" t="s">
        <v>7</v>
      </c>
      <c r="E200" s="9">
        <v>7601.04</v>
      </c>
      <c r="F200" s="9">
        <v>0</v>
      </c>
      <c r="H200" t="s">
        <v>161</v>
      </c>
    </row>
    <row r="201" spans="1:8" x14ac:dyDescent="0.3">
      <c r="A201" t="s">
        <v>18</v>
      </c>
      <c r="B201" s="1" t="s">
        <v>13</v>
      </c>
      <c r="C201" s="1">
        <v>0.22500000000000001</v>
      </c>
      <c r="D201" s="1" t="s">
        <v>7</v>
      </c>
      <c r="E201" s="9">
        <v>14059.41</v>
      </c>
      <c r="F201" s="9">
        <v>3163.3672500000002</v>
      </c>
      <c r="H201" t="s">
        <v>161</v>
      </c>
    </row>
    <row r="202" spans="1:8" x14ac:dyDescent="0.3">
      <c r="A202" t="s">
        <v>19</v>
      </c>
      <c r="B202" s="1" t="s">
        <v>13</v>
      </c>
      <c r="C202" s="1">
        <v>1.4</v>
      </c>
      <c r="D202" s="1" t="s">
        <v>20</v>
      </c>
      <c r="E202" s="9">
        <v>395</v>
      </c>
      <c r="F202" s="9">
        <v>553</v>
      </c>
      <c r="H202" t="s">
        <v>161</v>
      </c>
    </row>
    <row r="203" spans="1:8" x14ac:dyDescent="0.3">
      <c r="A203" t="s">
        <v>21</v>
      </c>
      <c r="B203" s="1" t="s">
        <v>13</v>
      </c>
      <c r="C203" s="1">
        <v>1</v>
      </c>
      <c r="D203" s="1" t="s">
        <v>17</v>
      </c>
      <c r="E203" s="9">
        <v>65.5</v>
      </c>
      <c r="F203" s="9">
        <v>65.5</v>
      </c>
      <c r="H203" t="s">
        <v>161</v>
      </c>
    </row>
    <row r="204" spans="1:8" x14ac:dyDescent="0.3">
      <c r="A204" t="s">
        <v>30</v>
      </c>
      <c r="B204" s="1" t="s">
        <v>13</v>
      </c>
      <c r="C204" s="1">
        <v>1.4</v>
      </c>
      <c r="D204" s="1" t="s">
        <v>7</v>
      </c>
      <c r="E204" s="9">
        <v>425</v>
      </c>
      <c r="F204" s="9">
        <v>595</v>
      </c>
      <c r="H204" t="s">
        <v>161</v>
      </c>
    </row>
    <row r="205" spans="1:8" x14ac:dyDescent="0.3">
      <c r="A205" t="s">
        <v>31</v>
      </c>
      <c r="B205" s="1" t="s">
        <v>13</v>
      </c>
      <c r="C205" s="1">
        <v>1.73</v>
      </c>
      <c r="D205" s="1" t="s">
        <v>7</v>
      </c>
      <c r="E205" s="9">
        <v>220</v>
      </c>
      <c r="F205" s="9">
        <v>380.6</v>
      </c>
      <c r="H205" t="s">
        <v>161</v>
      </c>
    </row>
    <row r="206" spans="1:8" x14ac:dyDescent="0.3">
      <c r="A206" t="s">
        <v>32</v>
      </c>
      <c r="B206" s="1" t="s">
        <v>13</v>
      </c>
      <c r="C206" s="1">
        <v>0.22</v>
      </c>
      <c r="D206" s="1" t="s">
        <v>7</v>
      </c>
      <c r="E206" s="9">
        <v>430</v>
      </c>
      <c r="F206" s="9">
        <v>94.6</v>
      </c>
      <c r="H206" t="s">
        <v>161</v>
      </c>
    </row>
    <row r="207" spans="1:8" x14ac:dyDescent="0.3">
      <c r="A207" t="s">
        <v>33</v>
      </c>
      <c r="B207" s="1" t="s">
        <v>13</v>
      </c>
      <c r="C207" s="1">
        <v>1.7999999999999999E-2</v>
      </c>
      <c r="D207" s="1" t="s">
        <v>7</v>
      </c>
      <c r="E207" s="9">
        <v>7601.04</v>
      </c>
      <c r="F207" s="9">
        <v>136.81871999999998</v>
      </c>
      <c r="H207" t="s">
        <v>161</v>
      </c>
    </row>
    <row r="208" spans="1:8" x14ac:dyDescent="0.3">
      <c r="F208" s="34">
        <v>12810.33597</v>
      </c>
    </row>
  </sheetData>
  <mergeCells count="1">
    <mergeCell ref="A1:F1"/>
  </mergeCells>
  <pageMargins left="0.7" right="0.7" top="0.75" bottom="0.75" header="0.3" footer="0.3"/>
  <pageSetup paperSize="9" scale="7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A2" sqref="A2:I21"/>
    </sheetView>
  </sheetViews>
  <sheetFormatPr defaultRowHeight="14.4" x14ac:dyDescent="0.3"/>
  <cols>
    <col min="1" max="1" width="46.109375" bestFit="1" customWidth="1"/>
    <col min="2" max="2" width="18.33203125" bestFit="1" customWidth="1"/>
    <col min="5" max="6" width="10" bestFit="1" customWidth="1"/>
  </cols>
  <sheetData>
    <row r="1" spans="1:8" x14ac:dyDescent="0.3">
      <c r="A1" s="2" t="s">
        <v>0</v>
      </c>
      <c r="B1" s="3" t="s">
        <v>1</v>
      </c>
      <c r="C1" s="3" t="s">
        <v>157</v>
      </c>
      <c r="D1" s="3" t="s">
        <v>2</v>
      </c>
      <c r="E1" s="7" t="s">
        <v>3</v>
      </c>
      <c r="F1" s="7" t="s">
        <v>4</v>
      </c>
    </row>
    <row r="2" spans="1:8" x14ac:dyDescent="0.3">
      <c r="A2" s="4" t="s">
        <v>16</v>
      </c>
      <c r="B2" s="5" t="s">
        <v>13</v>
      </c>
      <c r="C2" s="5">
        <v>100</v>
      </c>
      <c r="D2" s="5" t="s">
        <v>17</v>
      </c>
      <c r="E2" s="8">
        <v>4.2</v>
      </c>
      <c r="F2" s="8">
        <v>420</v>
      </c>
      <c r="G2" s="5"/>
      <c r="H2" s="25" t="s">
        <v>162</v>
      </c>
    </row>
    <row r="3" spans="1:8" x14ac:dyDescent="0.3">
      <c r="A3" s="4"/>
      <c r="B3" s="5"/>
      <c r="C3" s="5"/>
      <c r="D3" s="5"/>
      <c r="E3" s="8"/>
      <c r="F3" s="8"/>
      <c r="G3" s="5"/>
      <c r="H3" s="5"/>
    </row>
    <row r="4" spans="1:8" x14ac:dyDescent="0.3">
      <c r="A4" s="4" t="s">
        <v>142</v>
      </c>
      <c r="B4" s="5" t="s">
        <v>122</v>
      </c>
      <c r="C4" s="5">
        <v>9</v>
      </c>
      <c r="D4" s="5" t="s">
        <v>17</v>
      </c>
      <c r="E4" s="8">
        <v>30</v>
      </c>
      <c r="F4" s="8">
        <v>270</v>
      </c>
      <c r="G4" s="5"/>
      <c r="H4" s="5" t="s">
        <v>161</v>
      </c>
    </row>
    <row r="5" spans="1:8" x14ac:dyDescent="0.3">
      <c r="A5" s="4" t="s">
        <v>144</v>
      </c>
      <c r="B5" s="5" t="s">
        <v>122</v>
      </c>
      <c r="C5" s="5">
        <v>14</v>
      </c>
      <c r="D5" s="5" t="s">
        <v>17</v>
      </c>
      <c r="E5" s="8">
        <v>32.5</v>
      </c>
      <c r="F5" s="8">
        <v>455</v>
      </c>
      <c r="G5" s="5"/>
      <c r="H5" s="5" t="s">
        <v>161</v>
      </c>
    </row>
    <row r="6" spans="1:8" x14ac:dyDescent="0.3">
      <c r="A6" s="4" t="s">
        <v>145</v>
      </c>
      <c r="B6" s="5" t="s">
        <v>122</v>
      </c>
      <c r="C6" s="5">
        <v>12</v>
      </c>
      <c r="D6" s="5" t="s">
        <v>17</v>
      </c>
      <c r="E6" s="8">
        <v>30</v>
      </c>
      <c r="F6" s="8">
        <v>360</v>
      </c>
      <c r="G6" s="5"/>
      <c r="H6" s="5" t="s">
        <v>161</v>
      </c>
    </row>
    <row r="7" spans="1:8" x14ac:dyDescent="0.3">
      <c r="A7" s="4" t="s">
        <v>146</v>
      </c>
      <c r="B7" s="5" t="s">
        <v>122</v>
      </c>
      <c r="C7" s="5">
        <v>6</v>
      </c>
      <c r="D7" s="5" t="s">
        <v>17</v>
      </c>
      <c r="E7" s="8">
        <v>41.5</v>
      </c>
      <c r="F7" s="8">
        <v>249</v>
      </c>
      <c r="G7" s="5"/>
      <c r="H7" s="5" t="s">
        <v>161</v>
      </c>
    </row>
    <row r="8" spans="1:8" x14ac:dyDescent="0.3">
      <c r="A8" s="4" t="s">
        <v>147</v>
      </c>
      <c r="B8" s="5" t="s">
        <v>122</v>
      </c>
      <c r="C8" s="5">
        <v>16</v>
      </c>
      <c r="D8" s="5" t="s">
        <v>17</v>
      </c>
      <c r="E8" s="8">
        <v>30</v>
      </c>
      <c r="F8" s="8">
        <v>480</v>
      </c>
      <c r="G8" s="5"/>
      <c r="H8" s="5" t="s">
        <v>161</v>
      </c>
    </row>
    <row r="9" spans="1:8" x14ac:dyDescent="0.3">
      <c r="A9" s="4" t="s">
        <v>150</v>
      </c>
      <c r="B9" s="5" t="s">
        <v>122</v>
      </c>
      <c r="C9" s="5">
        <v>1</v>
      </c>
      <c r="D9" s="5" t="s">
        <v>7</v>
      </c>
      <c r="E9" s="8">
        <v>3242.55</v>
      </c>
      <c r="F9" s="8">
        <v>3242.55</v>
      </c>
      <c r="G9" s="5"/>
      <c r="H9" s="5" t="s">
        <v>161</v>
      </c>
    </row>
    <row r="10" spans="1:8" x14ac:dyDescent="0.3">
      <c r="A10" s="4" t="s">
        <v>156</v>
      </c>
      <c r="B10" s="5" t="s">
        <v>122</v>
      </c>
      <c r="C10" s="5">
        <v>3</v>
      </c>
      <c r="D10" s="5" t="s">
        <v>20</v>
      </c>
      <c r="E10" s="8">
        <v>335</v>
      </c>
      <c r="F10" s="8">
        <v>1005</v>
      </c>
      <c r="G10" s="5"/>
      <c r="H10" s="5" t="s">
        <v>161</v>
      </c>
    </row>
    <row r="11" spans="1:8" x14ac:dyDescent="0.3">
      <c r="A11" s="4" t="s">
        <v>125</v>
      </c>
      <c r="B11" s="5" t="s">
        <v>122</v>
      </c>
      <c r="C11" s="5">
        <v>0.61</v>
      </c>
      <c r="D11" s="5" t="s">
        <v>7</v>
      </c>
      <c r="E11" s="8">
        <v>590</v>
      </c>
      <c r="F11" s="8">
        <v>359.9</v>
      </c>
      <c r="G11" s="5"/>
      <c r="H11" s="5" t="s">
        <v>161</v>
      </c>
    </row>
    <row r="12" spans="1:8" x14ac:dyDescent="0.3">
      <c r="A12" s="4" t="s">
        <v>123</v>
      </c>
      <c r="B12" s="5" t="s">
        <v>122</v>
      </c>
      <c r="C12" s="5">
        <v>4</v>
      </c>
      <c r="D12" s="5" t="s">
        <v>7</v>
      </c>
      <c r="E12" s="8">
        <v>350</v>
      </c>
      <c r="F12" s="8">
        <v>1400</v>
      </c>
      <c r="G12" s="5"/>
      <c r="H12" s="5" t="s">
        <v>161</v>
      </c>
    </row>
    <row r="13" spans="1:8" x14ac:dyDescent="0.3">
      <c r="A13" s="4" t="s">
        <v>12</v>
      </c>
      <c r="B13" s="5" t="s">
        <v>13</v>
      </c>
      <c r="C13" s="5">
        <v>0</v>
      </c>
      <c r="D13" s="5" t="s">
        <v>7</v>
      </c>
      <c r="E13" s="8">
        <v>7601.04</v>
      </c>
      <c r="F13" s="8">
        <v>0</v>
      </c>
      <c r="G13" s="5"/>
      <c r="H13" s="5" t="s">
        <v>161</v>
      </c>
    </row>
    <row r="14" spans="1:8" x14ac:dyDescent="0.3">
      <c r="A14" s="4" t="s">
        <v>18</v>
      </c>
      <c r="B14" s="5" t="s">
        <v>13</v>
      </c>
      <c r="C14" s="5">
        <v>0.22500000000000001</v>
      </c>
      <c r="D14" s="5" t="s">
        <v>7</v>
      </c>
      <c r="E14" s="8">
        <v>14059.41</v>
      </c>
      <c r="F14" s="8">
        <v>3163.3672500000002</v>
      </c>
      <c r="G14" s="5"/>
      <c r="H14" s="5" t="s">
        <v>161</v>
      </c>
    </row>
    <row r="15" spans="1:8" x14ac:dyDescent="0.3">
      <c r="A15" s="4" t="s">
        <v>19</v>
      </c>
      <c r="B15" s="5" t="s">
        <v>13</v>
      </c>
      <c r="C15" s="5">
        <v>1.4</v>
      </c>
      <c r="D15" s="5" t="s">
        <v>20</v>
      </c>
      <c r="E15" s="8">
        <v>395</v>
      </c>
      <c r="F15" s="8">
        <v>553</v>
      </c>
      <c r="G15" s="5"/>
      <c r="H15" s="5" t="s">
        <v>161</v>
      </c>
    </row>
    <row r="16" spans="1:8" x14ac:dyDescent="0.3">
      <c r="A16" s="4" t="s">
        <v>21</v>
      </c>
      <c r="B16" s="5" t="s">
        <v>13</v>
      </c>
      <c r="C16" s="5">
        <v>1</v>
      </c>
      <c r="D16" s="5" t="s">
        <v>17</v>
      </c>
      <c r="E16" s="8">
        <v>65.5</v>
      </c>
      <c r="F16" s="8">
        <v>65.5</v>
      </c>
      <c r="G16" s="5"/>
      <c r="H16" s="5" t="s">
        <v>161</v>
      </c>
    </row>
    <row r="17" spans="1:8" x14ac:dyDescent="0.3">
      <c r="A17" s="4" t="s">
        <v>30</v>
      </c>
      <c r="B17" s="5" t="s">
        <v>13</v>
      </c>
      <c r="C17" s="5">
        <v>1.4</v>
      </c>
      <c r="D17" s="5" t="s">
        <v>7</v>
      </c>
      <c r="E17" s="8">
        <v>425</v>
      </c>
      <c r="F17" s="8">
        <v>595</v>
      </c>
      <c r="G17" s="5"/>
      <c r="H17" s="5" t="s">
        <v>161</v>
      </c>
    </row>
    <row r="18" spans="1:8" x14ac:dyDescent="0.3">
      <c r="A18" s="4" t="s">
        <v>31</v>
      </c>
      <c r="B18" s="5" t="s">
        <v>13</v>
      </c>
      <c r="C18" s="5">
        <v>1.73</v>
      </c>
      <c r="D18" s="5" t="s">
        <v>7</v>
      </c>
      <c r="E18" s="8">
        <v>220</v>
      </c>
      <c r="F18" s="8">
        <v>380.6</v>
      </c>
      <c r="G18" s="5"/>
      <c r="H18" s="5" t="s">
        <v>161</v>
      </c>
    </row>
    <row r="19" spans="1:8" x14ac:dyDescent="0.3">
      <c r="A19" s="4" t="s">
        <v>32</v>
      </c>
      <c r="B19" s="5" t="s">
        <v>13</v>
      </c>
      <c r="C19" s="5">
        <v>0.22</v>
      </c>
      <c r="D19" s="5" t="s">
        <v>7</v>
      </c>
      <c r="E19" s="8">
        <v>430</v>
      </c>
      <c r="F19" s="8">
        <v>94.6</v>
      </c>
      <c r="G19" s="5"/>
      <c r="H19" s="5" t="s">
        <v>161</v>
      </c>
    </row>
    <row r="20" spans="1:8" x14ac:dyDescent="0.3">
      <c r="A20" s="4" t="s">
        <v>33</v>
      </c>
      <c r="B20" s="5" t="s">
        <v>13</v>
      </c>
      <c r="C20" s="5">
        <v>1.7999999999999999E-2</v>
      </c>
      <c r="D20" s="5" t="s">
        <v>7</v>
      </c>
      <c r="E20" s="8">
        <v>7601.04</v>
      </c>
      <c r="F20" s="8">
        <v>136.81871999999998</v>
      </c>
      <c r="G20" s="5"/>
      <c r="H20" s="5" t="s">
        <v>161</v>
      </c>
    </row>
    <row r="21" spans="1:8" x14ac:dyDescent="0.3">
      <c r="F21" s="24">
        <f>SUM(F4:F20)</f>
        <v>12810.33597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StockOnHand</vt:lpstr>
      <vt:lpstr>DİĞER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2025-09-29T08:44:09Z</cp:lastPrinted>
  <dcterms:created xsi:type="dcterms:W3CDTF">2025-09-29T08:44:38Z</dcterms:created>
  <dcterms:modified xsi:type="dcterms:W3CDTF">2025-11-11T09:16:29Z</dcterms:modified>
</cp:coreProperties>
</file>